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MajaD\Desktop\Квартални податоци ПС\2022\Q4 2022\За објавување на веб\"/>
    </mc:Choice>
  </mc:AlternateContent>
  <bookViews>
    <workbookView xWindow="0" yWindow="0" windowWidth="23040" windowHeight="8328" activeTab="2"/>
  </bookViews>
  <sheets>
    <sheet name="Легенда" sheetId="1" r:id="rId1"/>
    <sheet name="Платен промет во МК - број" sheetId="4" r:id="rId2"/>
    <sheet name="Платен промет во МК - вредност" sheetId="3" r:id="rId3"/>
  </sheets>
  <calcPr calcId="162913"/>
</workbook>
</file>

<file path=xl/calcChain.xml><?xml version="1.0" encoding="utf-8"?>
<calcChain xmlns="http://schemas.openxmlformats.org/spreadsheetml/2006/main">
  <c r="Q97" i="4" l="1"/>
  <c r="O97" i="4"/>
  <c r="I97" i="4"/>
  <c r="D97" i="4"/>
  <c r="Q96" i="4"/>
  <c r="O96" i="4"/>
  <c r="I96" i="4"/>
  <c r="D96" i="4"/>
  <c r="Q95" i="4"/>
  <c r="O95" i="4"/>
  <c r="I95" i="4"/>
  <c r="D95" i="4"/>
  <c r="Q97" i="3"/>
  <c r="O97" i="3"/>
  <c r="I97" i="3"/>
  <c r="D97" i="3"/>
  <c r="Q96" i="3"/>
  <c r="O96" i="3"/>
  <c r="I96" i="3"/>
  <c r="D96" i="3"/>
  <c r="Q95" i="3"/>
  <c r="O95" i="3"/>
  <c r="I95" i="3"/>
  <c r="D95" i="3"/>
  <c r="C97" i="3" l="1"/>
  <c r="C95" i="3"/>
  <c r="C97" i="4"/>
  <c r="C96" i="4"/>
  <c r="C95" i="4"/>
  <c r="C96" i="3"/>
  <c r="Q94" i="4"/>
  <c r="O94" i="4"/>
  <c r="I94" i="4"/>
  <c r="D94" i="4"/>
  <c r="Q93" i="4"/>
  <c r="O93" i="4"/>
  <c r="I93" i="4"/>
  <c r="D93" i="4"/>
  <c r="Q92" i="4"/>
  <c r="O92" i="4"/>
  <c r="I92" i="4"/>
  <c r="D92" i="4"/>
  <c r="Q94" i="3"/>
  <c r="O94" i="3"/>
  <c r="I94" i="3"/>
  <c r="D94" i="3"/>
  <c r="Q93" i="3"/>
  <c r="O93" i="3"/>
  <c r="I93" i="3"/>
  <c r="D93" i="3"/>
  <c r="Q92" i="3"/>
  <c r="O92" i="3"/>
  <c r="I92" i="3"/>
  <c r="D92" i="3"/>
  <c r="C94" i="3" l="1"/>
  <c r="C94" i="4"/>
  <c r="C93" i="4"/>
  <c r="C92" i="4"/>
  <c r="C92" i="3"/>
  <c r="C93" i="3"/>
  <c r="Q91" i="3"/>
  <c r="O91" i="3"/>
  <c r="I91" i="3"/>
  <c r="D91" i="3"/>
  <c r="Q90" i="3"/>
  <c r="O90" i="3"/>
  <c r="I90" i="3"/>
  <c r="D90" i="3"/>
  <c r="Q89" i="3"/>
  <c r="O89" i="3"/>
  <c r="I89" i="3"/>
  <c r="D89" i="3"/>
  <c r="Q89" i="4"/>
  <c r="Q90" i="4"/>
  <c r="Q91" i="4"/>
  <c r="O89" i="4"/>
  <c r="O90" i="4"/>
  <c r="O91" i="4"/>
  <c r="I89" i="4"/>
  <c r="I90" i="4"/>
  <c r="I91" i="4"/>
  <c r="D89" i="4"/>
  <c r="D90" i="4"/>
  <c r="D91" i="4"/>
  <c r="C91" i="4" l="1"/>
  <c r="C90" i="3"/>
  <c r="C89" i="3"/>
  <c r="C91" i="3"/>
  <c r="C89" i="4"/>
  <c r="C90" i="4"/>
  <c r="Q88" i="3"/>
  <c r="O88" i="3"/>
  <c r="I88" i="3"/>
  <c r="D88" i="3"/>
  <c r="Q87" i="3"/>
  <c r="O87" i="3"/>
  <c r="I87" i="3"/>
  <c r="D87" i="3"/>
  <c r="Q86" i="3"/>
  <c r="O86" i="3"/>
  <c r="I86" i="3"/>
  <c r="D86" i="3"/>
  <c r="Q86" i="4"/>
  <c r="Q87" i="4"/>
  <c r="Q88" i="4"/>
  <c r="O86" i="4"/>
  <c r="O87" i="4"/>
  <c r="O88" i="4"/>
  <c r="I86" i="4"/>
  <c r="I87" i="4"/>
  <c r="I88" i="4"/>
  <c r="D86" i="4"/>
  <c r="D87" i="4"/>
  <c r="D88" i="4"/>
  <c r="C88" i="3" l="1"/>
  <c r="C87" i="3"/>
  <c r="C86" i="3"/>
  <c r="C88" i="4"/>
  <c r="C87" i="4"/>
  <c r="C86" i="4"/>
  <c r="Q85" i="3"/>
  <c r="O85" i="3"/>
  <c r="I85" i="3"/>
  <c r="D85" i="3"/>
  <c r="Q84" i="3"/>
  <c r="O84" i="3"/>
  <c r="I84" i="3"/>
  <c r="D84" i="3"/>
  <c r="Q83" i="3"/>
  <c r="O83" i="3"/>
  <c r="I83" i="3"/>
  <c r="D83" i="3"/>
  <c r="O83" i="4"/>
  <c r="O84" i="4"/>
  <c r="O85" i="4"/>
  <c r="Q85" i="4"/>
  <c r="I85" i="4"/>
  <c r="D85" i="4"/>
  <c r="Q84" i="4"/>
  <c r="I84" i="4"/>
  <c r="D84" i="4"/>
  <c r="Q83" i="4"/>
  <c r="I83" i="4"/>
  <c r="D83" i="4"/>
  <c r="C85" i="3" l="1"/>
  <c r="C83" i="3"/>
  <c r="C84" i="4"/>
  <c r="C83" i="4"/>
  <c r="C84" i="3"/>
  <c r="C85" i="4"/>
  <c r="Q82" i="3"/>
  <c r="O82" i="3"/>
  <c r="I82" i="3"/>
  <c r="D82" i="3"/>
  <c r="Q81" i="3"/>
  <c r="O81" i="3"/>
  <c r="I81" i="3"/>
  <c r="D81" i="3"/>
  <c r="Q80" i="3"/>
  <c r="O80" i="3"/>
  <c r="I80" i="3"/>
  <c r="D80" i="3"/>
  <c r="Q82" i="4"/>
  <c r="O82" i="4"/>
  <c r="I82" i="4"/>
  <c r="D82" i="4"/>
  <c r="Q81" i="4"/>
  <c r="O81" i="4"/>
  <c r="I81" i="4"/>
  <c r="D81" i="4"/>
  <c r="Q80" i="4"/>
  <c r="O80" i="4"/>
  <c r="I80" i="4"/>
  <c r="D80" i="4"/>
  <c r="C82" i="3" l="1"/>
  <c r="C81" i="4"/>
  <c r="C80" i="4"/>
  <c r="C80" i="3"/>
  <c r="C81" i="3"/>
  <c r="C82" i="4"/>
  <c r="Q79" i="3"/>
  <c r="O79" i="3"/>
  <c r="I79" i="3"/>
  <c r="D79" i="3"/>
  <c r="Q78" i="3"/>
  <c r="O78" i="3"/>
  <c r="I78" i="3"/>
  <c r="D78" i="3"/>
  <c r="Q77" i="3"/>
  <c r="O77" i="3"/>
  <c r="I77" i="3"/>
  <c r="D77" i="3"/>
  <c r="Q79" i="4"/>
  <c r="O79" i="4"/>
  <c r="I79" i="4"/>
  <c r="D79" i="4"/>
  <c r="Q78" i="4"/>
  <c r="O78" i="4"/>
  <c r="I78" i="4"/>
  <c r="D78" i="4"/>
  <c r="Q77" i="4"/>
  <c r="O77" i="4"/>
  <c r="I77" i="4"/>
  <c r="D77" i="4"/>
  <c r="C77" i="3" l="1"/>
  <c r="C78" i="4"/>
  <c r="C78" i="3"/>
  <c r="C79" i="4"/>
  <c r="C77" i="4"/>
  <c r="C79" i="3"/>
  <c r="Q76" i="3"/>
  <c r="O76" i="3"/>
  <c r="I76" i="3"/>
  <c r="D76" i="3"/>
  <c r="Q75" i="3"/>
  <c r="O75" i="3"/>
  <c r="I75" i="3"/>
  <c r="D75" i="3"/>
  <c r="Q74" i="3"/>
  <c r="O74" i="3"/>
  <c r="I74" i="3"/>
  <c r="D74" i="3"/>
  <c r="Q76" i="4"/>
  <c r="O76" i="4"/>
  <c r="I76" i="4"/>
  <c r="D76" i="4"/>
  <c r="Q75" i="4"/>
  <c r="O75" i="4"/>
  <c r="I75" i="4"/>
  <c r="D75" i="4"/>
  <c r="Q74" i="4"/>
  <c r="O74" i="4"/>
  <c r="I74" i="4"/>
  <c r="D74" i="4"/>
  <c r="C76" i="3" l="1"/>
  <c r="C75" i="3"/>
  <c r="C74" i="3"/>
  <c r="C75" i="4"/>
  <c r="C74" i="4"/>
  <c r="C76" i="4"/>
  <c r="O73" i="3"/>
  <c r="O72" i="3"/>
  <c r="O71" i="3"/>
  <c r="O72" i="4"/>
  <c r="O73" i="4"/>
  <c r="O71" i="4"/>
  <c r="Q73" i="3" l="1"/>
  <c r="I73" i="3"/>
  <c r="D73" i="3"/>
  <c r="Q72" i="3"/>
  <c r="I72" i="3"/>
  <c r="D72" i="3"/>
  <c r="Q71" i="3"/>
  <c r="I71" i="3"/>
  <c r="D71" i="3"/>
  <c r="Q73" i="4"/>
  <c r="I73" i="4"/>
  <c r="D73" i="4"/>
  <c r="Q72" i="4"/>
  <c r="I72" i="4"/>
  <c r="D72" i="4"/>
  <c r="Q71" i="4"/>
  <c r="I71" i="4"/>
  <c r="D71" i="4"/>
  <c r="C72" i="3" l="1"/>
  <c r="C73" i="3"/>
  <c r="C71" i="3"/>
  <c r="C73" i="4"/>
  <c r="C71" i="4"/>
  <c r="C72" i="4"/>
  <c r="Q70" i="3"/>
  <c r="O70" i="3"/>
  <c r="I70" i="3"/>
  <c r="D70" i="3"/>
  <c r="Q69" i="3"/>
  <c r="O69" i="3"/>
  <c r="I69" i="3"/>
  <c r="D69" i="3"/>
  <c r="Q68" i="3"/>
  <c r="O68" i="3"/>
  <c r="I68" i="3"/>
  <c r="D68" i="3"/>
  <c r="I68" i="4"/>
  <c r="Q70" i="4"/>
  <c r="O70" i="4"/>
  <c r="I70" i="4"/>
  <c r="D70" i="4"/>
  <c r="Q69" i="4"/>
  <c r="O69" i="4"/>
  <c r="I69" i="4"/>
  <c r="D69" i="4"/>
  <c r="Q68" i="4"/>
  <c r="O68" i="4"/>
  <c r="D68" i="4"/>
  <c r="C68" i="3" l="1"/>
  <c r="C68" i="4"/>
  <c r="C69" i="3"/>
  <c r="C70" i="3"/>
  <c r="C70" i="4"/>
  <c r="C69" i="4"/>
  <c r="Q67" i="3"/>
  <c r="O67" i="3"/>
  <c r="I67" i="3"/>
  <c r="D67" i="3"/>
  <c r="Q66" i="3"/>
  <c r="O66" i="3"/>
  <c r="I66" i="3"/>
  <c r="D66" i="3"/>
  <c r="I66" i="4"/>
  <c r="I67" i="4"/>
  <c r="Q67" i="4"/>
  <c r="O67" i="4"/>
  <c r="D67" i="4"/>
  <c r="Q66" i="4"/>
  <c r="O66" i="4"/>
  <c r="D66" i="4"/>
  <c r="C67" i="3" l="1"/>
  <c r="C66" i="3"/>
  <c r="C67" i="4"/>
  <c r="C66" i="4"/>
  <c r="Q65" i="3" l="1"/>
  <c r="O65" i="3"/>
  <c r="I65" i="3"/>
  <c r="D65" i="3"/>
  <c r="Q65" i="4"/>
  <c r="O65" i="4"/>
  <c r="I65" i="4"/>
  <c r="D65" i="4"/>
  <c r="C65" i="4" l="1"/>
  <c r="C65" i="3"/>
  <c r="D64" i="3"/>
  <c r="Q64" i="3"/>
  <c r="O64" i="3"/>
  <c r="I64" i="3"/>
  <c r="C64" i="3" l="1"/>
  <c r="Q64" i="4"/>
  <c r="O64" i="4"/>
  <c r="I64" i="4"/>
  <c r="D64" i="4"/>
  <c r="C64" i="4" l="1"/>
  <c r="I63" i="3"/>
  <c r="D63" i="3"/>
  <c r="Q63" i="4"/>
  <c r="O63" i="4"/>
  <c r="I63" i="4"/>
  <c r="D63" i="4"/>
  <c r="C63" i="3" l="1"/>
  <c r="C63" i="4"/>
  <c r="I62" i="3" l="1"/>
  <c r="D62" i="3"/>
  <c r="I62" i="4"/>
  <c r="Q62" i="4"/>
  <c r="O62" i="4"/>
  <c r="D62" i="4"/>
  <c r="C62" i="3" l="1"/>
  <c r="C62" i="4"/>
  <c r="O47" i="4"/>
  <c r="Q47" i="4"/>
  <c r="O48" i="4"/>
  <c r="Q48" i="4"/>
  <c r="O49" i="4"/>
  <c r="Q49" i="4"/>
  <c r="O50" i="4"/>
  <c r="Q50" i="4"/>
  <c r="O51" i="4"/>
  <c r="Q51" i="4"/>
  <c r="O52" i="4"/>
  <c r="Q52" i="4"/>
  <c r="O53" i="4"/>
  <c r="Q53" i="4"/>
  <c r="O54" i="4"/>
  <c r="Q54" i="4"/>
  <c r="O55" i="4"/>
  <c r="Q55" i="4"/>
  <c r="O56" i="4"/>
  <c r="Q56" i="4"/>
  <c r="O57" i="4"/>
  <c r="Q57" i="4"/>
  <c r="O58" i="4"/>
  <c r="Q58" i="4"/>
  <c r="O59" i="4"/>
  <c r="Q59" i="4"/>
  <c r="O60" i="4"/>
  <c r="Q60" i="4"/>
  <c r="O61" i="4"/>
  <c r="Q61" i="4"/>
  <c r="M48" i="3" l="1"/>
  <c r="M49" i="3"/>
  <c r="M50" i="3"/>
  <c r="M51" i="3"/>
  <c r="M52" i="3"/>
  <c r="M53" i="3"/>
  <c r="M54" i="3"/>
  <c r="M55" i="3"/>
  <c r="M56" i="3"/>
  <c r="M57" i="3"/>
  <c r="M58" i="3"/>
  <c r="M47" i="3"/>
  <c r="D48" i="3"/>
  <c r="C48" i="3" s="1"/>
  <c r="D49" i="3"/>
  <c r="C49" i="3" s="1"/>
  <c r="D50" i="3"/>
  <c r="D51" i="3"/>
  <c r="D52" i="3"/>
  <c r="D53" i="3"/>
  <c r="D54" i="3"/>
  <c r="D55" i="3"/>
  <c r="D56" i="3"/>
  <c r="D57" i="3"/>
  <c r="D58" i="3"/>
  <c r="D47" i="3"/>
  <c r="C47" i="3" s="1"/>
  <c r="C58" i="3" l="1"/>
  <c r="C57" i="3"/>
  <c r="C56" i="3"/>
  <c r="C55" i="3"/>
  <c r="C54" i="3"/>
  <c r="C53" i="3"/>
  <c r="C52" i="3"/>
  <c r="C51" i="3"/>
  <c r="C50" i="3"/>
  <c r="I61" i="3"/>
  <c r="D61" i="3"/>
  <c r="I60" i="3"/>
  <c r="D60" i="3"/>
  <c r="I59" i="3"/>
  <c r="D59" i="3"/>
  <c r="I61" i="4"/>
  <c r="D61" i="4"/>
  <c r="I60" i="4"/>
  <c r="D60" i="4"/>
  <c r="I59" i="4"/>
  <c r="D59" i="4"/>
  <c r="C60" i="4" l="1"/>
  <c r="C61" i="4"/>
  <c r="C59" i="3"/>
  <c r="C61" i="3"/>
  <c r="C60" i="3"/>
  <c r="C59" i="4"/>
  <c r="Q56" i="3"/>
  <c r="Q57" i="3"/>
  <c r="Q58" i="3"/>
  <c r="M42" i="4" l="1"/>
  <c r="I58" i="4" l="1"/>
  <c r="I56" i="4"/>
  <c r="I57" i="4"/>
  <c r="D56" i="4"/>
  <c r="D57" i="4"/>
  <c r="D58" i="4"/>
  <c r="C57" i="4" l="1"/>
  <c r="C56" i="4"/>
  <c r="C58" i="4"/>
  <c r="M41" i="4"/>
  <c r="M40" i="4"/>
  <c r="M39" i="4"/>
  <c r="M38" i="4"/>
  <c r="M37" i="4"/>
  <c r="M36" i="4"/>
  <c r="M35" i="4"/>
  <c r="I53" i="4" l="1"/>
  <c r="I54" i="4"/>
  <c r="I55" i="4"/>
  <c r="Q53" i="3"/>
  <c r="Q54" i="3"/>
  <c r="Q55" i="3"/>
  <c r="D53" i="4"/>
  <c r="D54" i="4"/>
  <c r="D55" i="4"/>
  <c r="C55" i="4" l="1"/>
  <c r="C54" i="4"/>
  <c r="C53" i="4"/>
  <c r="Q52" i="3"/>
  <c r="Q51" i="3"/>
  <c r="Q50" i="3"/>
  <c r="I52" i="4"/>
  <c r="I51" i="4"/>
  <c r="I50" i="4"/>
  <c r="D52" i="4"/>
  <c r="D51" i="4"/>
  <c r="D50" i="4"/>
  <c r="C52" i="4" l="1"/>
  <c r="C50" i="4"/>
  <c r="C51" i="4"/>
  <c r="Q49" i="3"/>
  <c r="Q48" i="3"/>
  <c r="Q47" i="3"/>
  <c r="I49" i="4" l="1"/>
  <c r="D49" i="4"/>
  <c r="I48" i="4"/>
  <c r="D48" i="4"/>
  <c r="I47" i="4"/>
  <c r="D47" i="4"/>
  <c r="C49" i="4" l="1"/>
  <c r="C48" i="4"/>
  <c r="C47" i="4"/>
  <c r="Q46" i="3"/>
  <c r="O46" i="3"/>
  <c r="I46" i="3"/>
  <c r="D46" i="3"/>
  <c r="Q45" i="3"/>
  <c r="O45" i="3"/>
  <c r="I45" i="3"/>
  <c r="D45" i="3"/>
  <c r="Q44" i="3"/>
  <c r="O44" i="3"/>
  <c r="I44" i="3"/>
  <c r="D44" i="3"/>
  <c r="I46" i="4"/>
  <c r="I45" i="4"/>
  <c r="I44" i="4"/>
  <c r="D46" i="4"/>
  <c r="D45" i="4"/>
  <c r="D44" i="4"/>
  <c r="O41" i="3"/>
  <c r="O42" i="3"/>
  <c r="O43" i="3"/>
  <c r="Q42" i="3"/>
  <c r="Q43" i="3"/>
  <c r="Q41" i="4"/>
  <c r="Q42" i="4"/>
  <c r="I43" i="3"/>
  <c r="I42" i="3"/>
  <c r="I41" i="3"/>
  <c r="D43" i="3"/>
  <c r="D42" i="3"/>
  <c r="D41" i="3"/>
  <c r="I43" i="4"/>
  <c r="I42" i="4"/>
  <c r="I41" i="4"/>
  <c r="D43" i="4"/>
  <c r="D42" i="4"/>
  <c r="D41" i="4"/>
  <c r="Q32" i="4"/>
  <c r="Q35" i="4"/>
  <c r="M34" i="4"/>
  <c r="Q34" i="4" s="1"/>
  <c r="M33" i="4"/>
  <c r="Q33" i="4" s="1"/>
  <c r="M40" i="3"/>
  <c r="M39" i="3"/>
  <c r="M38" i="3"/>
  <c r="M37" i="3"/>
  <c r="M36" i="3"/>
  <c r="I40" i="3"/>
  <c r="I39" i="3"/>
  <c r="I38" i="3"/>
  <c r="D40" i="3"/>
  <c r="D39" i="3"/>
  <c r="D38" i="3"/>
  <c r="I40" i="4"/>
  <c r="I39" i="4"/>
  <c r="I38" i="4"/>
  <c r="D40" i="4"/>
  <c r="D39" i="4"/>
  <c r="D38" i="4"/>
  <c r="I37" i="3"/>
  <c r="I36" i="3"/>
  <c r="I35" i="3"/>
  <c r="D37" i="3"/>
  <c r="D36" i="3"/>
  <c r="D35" i="3"/>
  <c r="I37" i="4"/>
  <c r="I36" i="4"/>
  <c r="I35" i="4"/>
  <c r="D37" i="4"/>
  <c r="D36" i="4"/>
  <c r="D35" i="4"/>
  <c r="D12" i="3"/>
  <c r="D13" i="3"/>
  <c r="D14" i="3"/>
  <c r="D15" i="3"/>
  <c r="D16" i="3"/>
  <c r="D17" i="3"/>
  <c r="D18" i="3"/>
  <c r="D19" i="3"/>
  <c r="D20" i="3"/>
  <c r="D21" i="3"/>
  <c r="D22" i="3"/>
  <c r="D11" i="3"/>
  <c r="I12" i="3"/>
  <c r="I13" i="3"/>
  <c r="I14" i="3"/>
  <c r="I15" i="3"/>
  <c r="I16" i="3"/>
  <c r="I17" i="3"/>
  <c r="I18" i="3"/>
  <c r="I19" i="3"/>
  <c r="I20" i="3"/>
  <c r="I21" i="3"/>
  <c r="I22" i="3"/>
  <c r="I11" i="3"/>
  <c r="I12" i="4"/>
  <c r="I13" i="4"/>
  <c r="I14" i="4"/>
  <c r="I15" i="4"/>
  <c r="I16" i="4"/>
  <c r="I17" i="4"/>
  <c r="I18" i="4"/>
  <c r="I19" i="4"/>
  <c r="I20" i="4"/>
  <c r="I21" i="4"/>
  <c r="I22" i="4"/>
  <c r="I11" i="4"/>
  <c r="D22" i="4"/>
  <c r="D12" i="4"/>
  <c r="D13" i="4"/>
  <c r="D14" i="4"/>
  <c r="D15" i="4"/>
  <c r="D16" i="4"/>
  <c r="D17" i="4"/>
  <c r="D18" i="4"/>
  <c r="D19" i="4"/>
  <c r="D20" i="4"/>
  <c r="D21" i="4"/>
  <c r="D11" i="4"/>
  <c r="D31" i="3"/>
  <c r="D24" i="3"/>
  <c r="D25" i="3"/>
  <c r="D26" i="3"/>
  <c r="D28" i="3"/>
  <c r="D29" i="3"/>
  <c r="D30" i="3"/>
  <c r="D32" i="3"/>
  <c r="D33" i="3"/>
  <c r="D34" i="3"/>
  <c r="D23" i="3"/>
  <c r="D27" i="3"/>
  <c r="I24" i="4"/>
  <c r="I25" i="4"/>
  <c r="I26" i="4"/>
  <c r="I27" i="4"/>
  <c r="I28" i="4"/>
  <c r="I29" i="4"/>
  <c r="I30" i="4"/>
  <c r="I31" i="4"/>
  <c r="I32" i="4"/>
  <c r="I33" i="4"/>
  <c r="I34" i="4"/>
  <c r="I23" i="4"/>
  <c r="D25" i="4"/>
  <c r="D26" i="4"/>
  <c r="D27" i="4"/>
  <c r="D28" i="4"/>
  <c r="D29" i="4"/>
  <c r="D30" i="4"/>
  <c r="D31" i="4"/>
  <c r="D32" i="4"/>
  <c r="D33" i="4"/>
  <c r="D34" i="4"/>
  <c r="D24" i="4"/>
  <c r="D23" i="4"/>
  <c r="I24" i="3"/>
  <c r="I25" i="3"/>
  <c r="I26" i="3"/>
  <c r="I27" i="3"/>
  <c r="I28" i="3"/>
  <c r="I29" i="3"/>
  <c r="I30" i="3"/>
  <c r="I31" i="3"/>
  <c r="I32" i="3"/>
  <c r="I33" i="3"/>
  <c r="I34" i="3"/>
  <c r="I23" i="3"/>
  <c r="M31" i="3"/>
  <c r="M30" i="3"/>
  <c r="M29" i="3"/>
  <c r="M31" i="4"/>
  <c r="Q31" i="4" s="1"/>
  <c r="M30" i="4"/>
  <c r="Q30" i="4" s="1"/>
  <c r="M29" i="4"/>
  <c r="Q29" i="4" s="1"/>
  <c r="O28" i="3"/>
  <c r="M28" i="3" s="1"/>
  <c r="M27" i="4"/>
  <c r="Q27" i="4" s="1"/>
  <c r="M27" i="3"/>
  <c r="M26" i="3"/>
  <c r="M26" i="4"/>
  <c r="M25" i="4"/>
  <c r="M24" i="4"/>
  <c r="M23" i="4"/>
  <c r="M25" i="3"/>
  <c r="M24" i="3"/>
  <c r="M23" i="3"/>
  <c r="M22" i="4"/>
  <c r="M21" i="4"/>
  <c r="M20" i="4"/>
  <c r="M19" i="4"/>
  <c r="M18" i="4"/>
  <c r="M17" i="4"/>
  <c r="M16" i="4"/>
  <c r="M15" i="4"/>
  <c r="M14" i="4"/>
  <c r="M13" i="4"/>
  <c r="M12" i="4"/>
  <c r="M11" i="4"/>
  <c r="M22" i="3"/>
  <c r="M21" i="3"/>
  <c r="M20" i="3"/>
  <c r="M19" i="3"/>
  <c r="M18" i="3"/>
  <c r="M17" i="3"/>
  <c r="M16" i="3"/>
  <c r="M15" i="3"/>
  <c r="M14" i="3"/>
  <c r="M13" i="3"/>
  <c r="M12" i="3"/>
  <c r="M11" i="3"/>
  <c r="M28" i="4"/>
  <c r="Q28" i="4" s="1"/>
  <c r="M35" i="3"/>
  <c r="Q38" i="4"/>
  <c r="Q39" i="4"/>
  <c r="Q36" i="4"/>
  <c r="Q37" i="4"/>
  <c r="Q40" i="4"/>
  <c r="Q41" i="3"/>
  <c r="C39" i="4" l="1"/>
  <c r="C45" i="4"/>
  <c r="C23" i="4"/>
  <c r="C34" i="4"/>
  <c r="C15" i="4"/>
  <c r="C44" i="3"/>
  <c r="C46" i="3"/>
  <c r="C25" i="3"/>
  <c r="C24" i="3"/>
  <c r="C16" i="3"/>
  <c r="C42" i="3"/>
  <c r="C34" i="3"/>
  <c r="C27" i="4"/>
  <c r="C17" i="3"/>
  <c r="C21" i="3"/>
  <c r="C28" i="4"/>
  <c r="C29" i="4"/>
  <c r="C25" i="4"/>
  <c r="C32" i="4"/>
  <c r="C24" i="4"/>
  <c r="C20" i="4"/>
  <c r="C16" i="4"/>
  <c r="C12" i="4"/>
  <c r="C35" i="4"/>
  <c r="C21" i="4"/>
  <c r="C17" i="4"/>
  <c r="C13" i="4"/>
  <c r="C37" i="4"/>
  <c r="C41" i="4"/>
  <c r="C13" i="3"/>
  <c r="C29" i="3"/>
  <c r="C31" i="4"/>
  <c r="C46" i="4"/>
  <c r="C26" i="4"/>
  <c r="C19" i="4"/>
  <c r="C43" i="3"/>
  <c r="C30" i="4"/>
  <c r="C33" i="4"/>
  <c r="C11" i="4"/>
  <c r="C18" i="4"/>
  <c r="C20" i="3"/>
  <c r="C12" i="3"/>
  <c r="C40" i="4"/>
  <c r="C42" i="4"/>
  <c r="C43" i="4"/>
  <c r="C27" i="3"/>
  <c r="C36" i="4"/>
  <c r="C38" i="4"/>
  <c r="C44" i="4"/>
  <c r="C14" i="4"/>
  <c r="C22" i="4"/>
  <c r="C38" i="3"/>
  <c r="C23" i="3"/>
  <c r="C22" i="3"/>
  <c r="C18" i="3"/>
  <c r="C14" i="3"/>
  <c r="C37" i="3"/>
  <c r="C30" i="3"/>
  <c r="C35" i="3"/>
  <c r="C36" i="3"/>
  <c r="C41" i="3"/>
  <c r="C45" i="3"/>
  <c r="C33" i="3"/>
  <c r="C28" i="3"/>
  <c r="C31" i="3"/>
  <c r="C39" i="3"/>
  <c r="C32" i="3"/>
  <c r="C26" i="3"/>
  <c r="C11" i="3"/>
  <c r="C19" i="3"/>
  <c r="C15" i="3"/>
  <c r="C40" i="3"/>
  <c r="Q45" i="4"/>
  <c r="O45" i="4"/>
  <c r="Q46" i="4"/>
  <c r="Q44" i="4"/>
  <c r="O44" i="4"/>
  <c r="O46" i="4"/>
  <c r="Q43" i="4"/>
  <c r="O43" i="4"/>
  <c r="O62" i="3" l="1"/>
  <c r="Q62" i="3"/>
  <c r="Q61" i="3"/>
  <c r="O60" i="3"/>
  <c r="Q60" i="3"/>
  <c r="O61" i="3"/>
  <c r="Q63" i="3"/>
  <c r="O63" i="3"/>
  <c r="O59" i="3" l="1"/>
  <c r="Q59" i="3"/>
</calcChain>
</file>

<file path=xl/sharedStrings.xml><?xml version="1.0" encoding="utf-8"?>
<sst xmlns="http://schemas.openxmlformats.org/spreadsheetml/2006/main" count="242" uniqueCount="48">
  <si>
    <t>Вкупен платен промет</t>
  </si>
  <si>
    <t>Македонски Интербанкарски Платен Систем - МИПС</t>
  </si>
  <si>
    <t>Вкупно налози</t>
  </si>
  <si>
    <t>Достапност на МИПС, (%)</t>
  </si>
  <si>
    <t>Број на работни денови</t>
  </si>
  <si>
    <t>* Во овој износ не се вклучени задолжувањата на сметките на банките иницирани од КИБС</t>
  </si>
  <si>
    <t>Кредитни трансфери</t>
  </si>
  <si>
    <t xml:space="preserve">од кои: </t>
  </si>
  <si>
    <t>од кои:</t>
  </si>
  <si>
    <t>Јан</t>
  </si>
  <si>
    <t>Фев</t>
  </si>
  <si>
    <t>Мар</t>
  </si>
  <si>
    <t>Апр</t>
  </si>
  <si>
    <t xml:space="preserve">Мај </t>
  </si>
  <si>
    <t>Јун</t>
  </si>
  <si>
    <t>Јул</t>
  </si>
  <si>
    <t>Авг</t>
  </si>
  <si>
    <t>Сеп</t>
  </si>
  <si>
    <t>Окт</t>
  </si>
  <si>
    <t>Ное</t>
  </si>
  <si>
    <t>Дек</t>
  </si>
  <si>
    <t>Меѓубанкарски платен промет</t>
  </si>
  <si>
    <t>КИБС</t>
  </si>
  <si>
    <t>МИПС</t>
  </si>
  <si>
    <t>Касис</t>
  </si>
  <si>
    <t xml:space="preserve">Меѓународни картични шеми </t>
  </si>
  <si>
    <t>Платежни картички</t>
  </si>
  <si>
    <t>Големи плаќања (над 1 милион денари)</t>
  </si>
  <si>
    <t>Мали плаќања (под 1 милион денари)</t>
  </si>
  <si>
    <t>Иницирани од деловни банки *</t>
  </si>
  <si>
    <t>Иницирани од останати учесици **</t>
  </si>
  <si>
    <t>Интерен платен промет</t>
  </si>
  <si>
    <t>Мај</t>
  </si>
  <si>
    <t>Платен промет во земјата - број на трансакции</t>
  </si>
  <si>
    <t>Платен промет во земјата - вредност на трансакции</t>
  </si>
  <si>
    <t>Платен промет во земјата</t>
  </si>
  <si>
    <t>** Централна банка, oргани на државната власт (Министерство за финансии и Фонд за здравствено осигурување), клириншки куќи и депозитар на хартии од вредност, други финансиски институции и останати учесници.</t>
  </si>
  <si>
    <t>99,58%</t>
  </si>
  <si>
    <t>99,77%</t>
  </si>
  <si>
    <t>Податоците за известувачкиот период 2016-2018 год., се ревидирани во март 2019 год.</t>
  </si>
  <si>
    <t>Податоците за МИПС 2019 год., се ревидирани во март 2020 год.</t>
  </si>
  <si>
    <r>
      <rPr>
        <b/>
        <sz val="11"/>
        <color rgb="FF000000"/>
        <rFont val="Tahoma"/>
        <family val="2"/>
        <charset val="204"/>
      </rPr>
      <t>Платен промет во земјата</t>
    </r>
    <r>
      <rPr>
        <sz val="11"/>
        <color rgb="FF000000"/>
        <rFont val="Tahoma"/>
        <family val="2"/>
      </rPr>
      <t xml:space="preserve">
Табелата вклучува податоци за </t>
    </r>
    <r>
      <rPr>
        <b/>
        <i/>
        <sz val="11"/>
        <color rgb="FF000000"/>
        <rFont val="Tahoma"/>
        <family val="2"/>
      </rPr>
      <t>вкупниот платен промет остварен на територијата на Република Северна Македонија</t>
    </r>
    <r>
      <rPr>
        <sz val="11"/>
        <color rgb="FF000000"/>
        <rFont val="Tahoma"/>
        <family val="2"/>
        <charset val="204"/>
      </rPr>
      <t xml:space="preserve"> - меѓубанкарски и интерен платен промет. 
Податоците за </t>
    </r>
    <r>
      <rPr>
        <b/>
        <i/>
        <sz val="11"/>
        <color rgb="FF000000"/>
        <rFont val="Tahoma"/>
        <family val="2"/>
      </rPr>
      <t>меѓубанкарски платен промет</t>
    </r>
    <r>
      <rPr>
        <sz val="11"/>
        <color rgb="FF000000"/>
        <rFont val="Tahoma"/>
        <family val="2"/>
        <charset val="204"/>
      </rPr>
      <t xml:space="preserve"> вклучуваат податоци за бројот и вредноста на платежните трансакции остварени преку платните системи: </t>
    </r>
    <r>
      <rPr>
        <b/>
        <i/>
        <sz val="11"/>
        <color rgb="FF000000"/>
        <rFont val="Tahoma"/>
        <family val="2"/>
      </rPr>
      <t xml:space="preserve">МИПС, КИБС, КАСИС </t>
    </r>
    <r>
      <rPr>
        <sz val="11"/>
        <color rgb="FF000000"/>
        <rFont val="Tahoma"/>
        <family val="2"/>
      </rPr>
      <t xml:space="preserve">и </t>
    </r>
    <r>
      <rPr>
        <b/>
        <i/>
        <sz val="11"/>
        <color rgb="FF000000"/>
        <rFont val="Tahoma"/>
        <family val="2"/>
      </rPr>
      <t xml:space="preserve">меѓународните картични шеми </t>
    </r>
    <r>
      <rPr>
        <sz val="11"/>
        <color rgb="FF000000"/>
        <rFont val="Tahoma"/>
        <family val="2"/>
        <charset val="204"/>
      </rPr>
      <t xml:space="preserve">(„виза“, „мастеркард“, „дајнерс“, „американ експрес“).
Податоците за </t>
    </r>
    <r>
      <rPr>
        <b/>
        <i/>
        <sz val="11"/>
        <color rgb="FF000000"/>
        <rFont val="Tahoma"/>
        <family val="2"/>
      </rPr>
      <t>интерен платен промет</t>
    </r>
    <r>
      <rPr>
        <sz val="11"/>
        <color rgb="FF000000"/>
        <rFont val="Tahoma"/>
        <family val="2"/>
        <charset val="204"/>
      </rPr>
      <t xml:space="preserve"> вклучуваат податоци за бројот и вредноста на платежните трансакции остварени преку интерните платни системи (прометот остварен со </t>
    </r>
    <r>
      <rPr>
        <b/>
        <i/>
        <sz val="11"/>
        <color rgb="FF000000"/>
        <rFont val="Tahoma"/>
        <family val="2"/>
      </rPr>
      <t>кредитни трансфери и платежни картички</t>
    </r>
    <r>
      <rPr>
        <sz val="11"/>
        <color rgb="FF000000"/>
        <rFont val="Tahoma"/>
        <family val="2"/>
        <charset val="204"/>
      </rPr>
      <t xml:space="preserve">).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11"/>
        <color rgb="FF000000"/>
        <rFont val="Tahoma"/>
        <family val="2"/>
        <charset val="204"/>
      </rPr>
      <t xml:space="preserve">Трансакциите извршени во системот МИПС  </t>
    </r>
    <r>
      <rPr>
        <sz val="11"/>
        <color rgb="FF000000"/>
        <rFont val="Tahoma"/>
        <family val="2"/>
        <charset val="204"/>
      </rPr>
      <t>се категоризирани од аспект на висината на износот (големи плаќања над 1 милион денари и мали плаќања под 1 милион денари) и типот на учесниците (плаќања иницирани преку деловните банки и останатите учесници). Табелата содржи податоци и за бројот на работните денови и достапноста на системот МИПС .</t>
    </r>
  </si>
  <si>
    <t>Податоците од МИПС за април и август 2020 год., се ревидирани во април 2021 год.</t>
  </si>
  <si>
    <t>Подaтоците за Кредитни трансфери за јуни се ревидирани во ноември 2020 год.</t>
  </si>
  <si>
    <t>Подaтоците за кредитни трансфери за јуни се ревидирани во ноември 2020 год.</t>
  </si>
  <si>
    <t>Подaтоците за меѓународни картични шеми и интерен платен промет за известувачкиот период од јануари 2021 до јуни 2022 се ревидирани во декември 2022 год.</t>
  </si>
  <si>
    <t>Последно ревидирано на: 27.06.2023</t>
  </si>
  <si>
    <t>Податоците од МИПС за март 2021 год., се ревидирани во јули 2023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</si>
</sst>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i/>
      <sz val="10"/>
      <color rgb="FF000000"/>
      <name val="Tahoma"/>
      <family val="2"/>
      <charset val="204"/>
    </font>
    <font>
      <sz val="10"/>
      <color rgb="FF0C0C0C"/>
      <name val="Tahoma"/>
      <family val="2"/>
      <charset val="204"/>
    </font>
    <font>
      <b/>
      <i/>
      <sz val="11"/>
      <color rgb="FF000000"/>
      <name val="Tahoma"/>
      <family val="2"/>
    </font>
    <font>
      <sz val="11"/>
      <color rgb="FF000000"/>
      <name val="Tahoma"/>
      <family val="2"/>
    </font>
    <font>
      <b/>
      <i/>
      <sz val="11"/>
      <color rgb="FF000000"/>
      <name val="Tahoma"/>
      <family val="2"/>
      <charset val="204"/>
    </font>
    <font>
      <b/>
      <sz val="11"/>
      <color rgb="FF000000"/>
      <name val="Tahoma"/>
      <family val="2"/>
      <charset val="204"/>
    </font>
    <font>
      <sz val="11"/>
      <color rgb="FF000000"/>
      <name val="Calibri"/>
      <family val="2"/>
      <charset val="204"/>
    </font>
    <font>
      <b/>
      <sz val="16"/>
      <color rgb="FF000000"/>
      <name val="Tahoma"/>
      <family val="2"/>
      <charset val="204"/>
    </font>
    <font>
      <i/>
      <u/>
      <sz val="11"/>
      <name val="Tahoma"/>
      <family val="2"/>
      <charset val="204"/>
    </font>
    <font>
      <b/>
      <sz val="12"/>
      <color theme="0"/>
      <name val="Tahoma"/>
      <family val="2"/>
      <charset val="204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b/>
      <sz val="9"/>
      <color theme="4" tint="-0.249977111117893"/>
      <name val="Tahoma"/>
      <family val="2"/>
      <charset val="204"/>
    </font>
    <font>
      <sz val="9"/>
      <color theme="1"/>
      <name val="Tahoma"/>
      <family val="2"/>
      <charset val="204"/>
    </font>
    <font>
      <b/>
      <sz val="10"/>
      <color theme="4" tint="-0.249977111117893"/>
      <name val="Tahoma"/>
      <family val="2"/>
      <charset val="204"/>
    </font>
    <font>
      <sz val="10"/>
      <color rgb="FF000000"/>
      <name val="Calibri"/>
      <family val="2"/>
      <charset val="204"/>
    </font>
    <font>
      <i/>
      <u/>
      <sz val="11"/>
      <color theme="1"/>
      <name val="Tahoma"/>
      <family val="2"/>
      <charset val="204"/>
    </font>
    <font>
      <sz val="10"/>
      <name val="Tahoma"/>
      <family val="2"/>
      <charset val="204"/>
    </font>
    <font>
      <sz val="11"/>
      <color rgb="FFFF0000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</font>
    <font>
      <sz val="10"/>
      <color rgb="FFFF0000"/>
      <name val="Tahoma"/>
      <family val="2"/>
      <charset val="204"/>
    </font>
    <font>
      <sz val="11"/>
      <color rgb="FFFF000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BE5F1"/>
        <bgColor rgb="FFDBE5F1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9F9F5"/>
        <bgColor indexed="64"/>
      </patternFill>
    </fill>
    <fill>
      <patternFill patternType="solid">
        <fgColor rgb="FFF3F2E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DBE5F1"/>
      </patternFill>
    </fill>
  </fills>
  <borders count="41">
    <border>
      <left/>
      <right/>
      <top/>
      <bottom/>
      <diagonal/>
    </border>
    <border>
      <left style="double">
        <color rgb="FFC4BD97"/>
      </left>
      <right style="double">
        <color rgb="FFC4BD97"/>
      </right>
      <top style="double">
        <color rgb="FFC4BD97"/>
      </top>
      <bottom style="double">
        <color rgb="FFC4BD97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/>
      <diagonal/>
    </border>
    <border>
      <left style="thick">
        <color theme="2" tint="-0.499984740745262"/>
      </left>
      <right/>
      <top/>
      <bottom/>
      <diagonal/>
    </border>
    <border>
      <left style="slantDashDot">
        <color theme="2" tint="-0.499984740745262"/>
      </left>
      <right/>
      <top style="slantDashDot">
        <color theme="2" tint="-0.499984740745262"/>
      </top>
      <bottom/>
      <diagonal/>
    </border>
    <border>
      <left/>
      <right/>
      <top style="slantDashDot">
        <color theme="2" tint="-0.499984740745262"/>
      </top>
      <bottom style="slantDashDot">
        <color theme="2" tint="-0.499984740745262"/>
      </bottom>
      <diagonal/>
    </border>
    <border>
      <left/>
      <right/>
      <top style="slantDashDot">
        <color theme="2" tint="-0.499984740745262"/>
      </top>
      <bottom/>
      <diagonal/>
    </border>
    <border>
      <left style="slantDashDot">
        <color theme="2" tint="-0.499984740745262"/>
      </left>
      <right/>
      <top/>
      <bottom/>
      <diagonal/>
    </border>
    <border>
      <left style="slantDashDot">
        <color theme="2" tint="-0.499984740745262"/>
      </left>
      <right/>
      <top style="slantDashDot">
        <color theme="2" tint="-0.499984740745262"/>
      </top>
      <bottom style="slantDashDot">
        <color theme="2" tint="-0.499984740745262"/>
      </bottom>
      <diagonal/>
    </border>
    <border>
      <left style="thick">
        <color theme="2" tint="-0.499984740745262"/>
      </left>
      <right/>
      <top/>
      <bottom style="slantDashDot">
        <color theme="2" tint="-0.499984740745262"/>
      </bottom>
      <diagonal/>
    </border>
    <border>
      <left style="slantDashDot">
        <color theme="2" tint="-0.499984740745262"/>
      </left>
      <right/>
      <top/>
      <bottom style="slantDashDot">
        <color theme="2" tint="-0.499984740745262"/>
      </bottom>
      <diagonal/>
    </border>
    <border>
      <left/>
      <right style="dashDotDot">
        <color theme="2" tint="-0.499984740745262"/>
      </right>
      <top style="slantDashDot">
        <color theme="2" tint="-0.499984740745262"/>
      </top>
      <bottom/>
      <diagonal/>
    </border>
    <border>
      <left style="dashDot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/>
      <right style="dotted">
        <color theme="2" tint="-0.499984740745262"/>
      </right>
      <top/>
      <bottom/>
      <diagonal/>
    </border>
    <border>
      <left style="slantDashDot">
        <color theme="2" tint="-0.499984740745262"/>
      </left>
      <right style="dotted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/>
      <diagonal/>
    </border>
    <border>
      <left/>
      <right style="dashDotDot">
        <color theme="2" tint="-0.499984740745262"/>
      </right>
      <top/>
      <bottom style="slantDashDot">
        <color theme="2" tint="-0.499984740745262"/>
      </bottom>
      <diagonal/>
    </border>
    <border>
      <left/>
      <right style="thick">
        <color theme="2" tint="-0.499984740745262"/>
      </right>
      <top/>
      <bottom style="slantDashDot">
        <color theme="2" tint="-0.499984740745262"/>
      </bottom>
      <diagonal/>
    </border>
    <border>
      <left/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dotted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/>
      <diagonal/>
    </border>
    <border>
      <left style="slantDashDot">
        <color theme="2" tint="-0.499984740745262"/>
      </left>
      <right style="slantDashDot">
        <color theme="2" tint="-0.499984740745262"/>
      </right>
      <top/>
      <bottom/>
      <diagonal/>
    </border>
    <border>
      <left style="slantDashDot">
        <color theme="2" tint="-0.499984740745262"/>
      </left>
      <right style="thick">
        <color theme="2" tint="-0.499984740745262"/>
      </right>
      <top/>
      <bottom/>
      <diagonal/>
    </border>
    <border>
      <left style="slantDashDot">
        <color theme="2" tint="-0.499984740745262"/>
      </left>
      <right style="slantDashDot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slantDash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 style="thick">
        <color theme="2" tint="-0.499984740745262"/>
      </right>
      <top/>
      <bottom style="slantDashDot">
        <color theme="2" tint="-0.499984740745262"/>
      </bottom>
      <diagonal/>
    </border>
    <border>
      <left/>
      <right style="slantDashDot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/>
      <right style="thick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 style="thick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slantDashDot">
        <color theme="2" tint="-0.499984740745262"/>
      </left>
      <right style="dotted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dotted">
        <color theme="2" tint="-0.499984740745262"/>
      </left>
      <right style="dotted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 style="dotted">
        <color theme="2" tint="-0.499984740745262"/>
      </left>
      <right style="dotted">
        <color theme="2" tint="-0.499984740745262"/>
      </right>
      <top/>
      <bottom/>
      <diagonal/>
    </border>
    <border>
      <left style="dotted">
        <color theme="2" tint="-0.499984740745262"/>
      </left>
      <right style="dotted">
        <color theme="2" tint="-0.499984740745262"/>
      </right>
      <top/>
      <bottom style="slantDashDot">
        <color theme="2" tint="-0.499984740745262"/>
      </bottom>
      <diagonal/>
    </border>
    <border>
      <left/>
      <right style="dotted">
        <color theme="2" tint="-0.499984740745262"/>
      </right>
      <top style="slantDashDot">
        <color theme="2" tint="-0.499984740745262"/>
      </top>
      <bottom style="slantDashDot">
        <color theme="2" tint="-0.499984740745262"/>
      </bottom>
      <diagonal/>
    </border>
    <border>
      <left/>
      <right style="slantDashDot">
        <color theme="2" tint="-0.499984740745262"/>
      </right>
      <top style="slantDashDot">
        <color theme="2" tint="-0.499984740745262"/>
      </top>
      <bottom/>
      <diagonal/>
    </border>
    <border>
      <left/>
      <right style="slantDashDot">
        <color theme="2" tint="-0.499984740745262"/>
      </right>
      <top/>
      <bottom/>
      <diagonal/>
    </border>
    <border>
      <left/>
      <right style="slantDashDot">
        <color theme="2" tint="-0.499984740745262"/>
      </right>
      <top/>
      <bottom style="slantDashDot">
        <color theme="2" tint="-0.499984740745262"/>
      </bottom>
      <diagonal/>
    </border>
    <border>
      <left style="slantDashDot">
        <color theme="2" tint="-0.499984740745262"/>
      </left>
      <right style="dotted">
        <color theme="2" tint="-0.499984740745262"/>
      </right>
      <top style="slantDashDot">
        <color theme="2" tint="-0.499984740745262"/>
      </top>
      <bottom/>
      <diagonal/>
    </border>
  </borders>
  <cellStyleXfs count="12">
    <xf numFmtId="0" fontId="0" fillId="0" borderId="0"/>
    <xf numFmtId="9" fontId="19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27">
    <xf numFmtId="0" fontId="0" fillId="0" borderId="0" xfId="0" applyFont="1" applyAlignment="1"/>
    <xf numFmtId="0" fontId="11" fillId="2" borderId="0" xfId="0" applyFont="1" applyFill="1" applyBorder="1"/>
    <xf numFmtId="0" fontId="0" fillId="2" borderId="0" xfId="0" applyFont="1" applyFill="1" applyBorder="1"/>
    <xf numFmtId="0" fontId="11" fillId="0" borderId="0" xfId="0" applyFont="1"/>
    <xf numFmtId="0" fontId="0" fillId="4" borderId="0" xfId="0" applyFont="1" applyFill="1" applyAlignment="1"/>
    <xf numFmtId="0" fontId="11" fillId="2" borderId="1" xfId="0" applyFont="1" applyFill="1" applyBorder="1" applyAlignment="1">
      <alignment horizontal="left" wrapText="1"/>
    </xf>
    <xf numFmtId="3" fontId="0" fillId="4" borderId="0" xfId="0" applyNumberFormat="1" applyFont="1" applyFill="1" applyAlignment="1"/>
    <xf numFmtId="0" fontId="21" fillId="0" borderId="2" xfId="0" applyFont="1" applyBorder="1" applyAlignment="1">
      <alignment vertical="center"/>
    </xf>
    <xf numFmtId="0" fontId="0" fillId="4" borderId="0" xfId="0" applyFont="1" applyFill="1" applyBorder="1" applyAlignment="1"/>
    <xf numFmtId="0" fontId="0" fillId="4" borderId="4" xfId="0" applyFont="1" applyFill="1" applyBorder="1" applyAlignment="1"/>
    <xf numFmtId="0" fontId="0" fillId="6" borderId="0" xfId="0" applyFont="1" applyFill="1" applyAlignment="1"/>
    <xf numFmtId="0" fontId="0" fillId="6" borderId="3" xfId="0" applyFont="1" applyFill="1" applyBorder="1" applyAlignment="1"/>
    <xf numFmtId="0" fontId="24" fillId="7" borderId="7" xfId="0" applyFont="1" applyFill="1" applyBorder="1" applyAlignment="1">
      <alignment vertical="center" wrapText="1"/>
    </xf>
    <xf numFmtId="0" fontId="24" fillId="7" borderId="7" xfId="0" applyFont="1" applyFill="1" applyBorder="1" applyAlignment="1">
      <alignment horizontal="center" vertical="center" wrapText="1"/>
    </xf>
    <xf numFmtId="0" fontId="24" fillId="7" borderId="8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/>
    </xf>
    <xf numFmtId="0" fontId="13" fillId="9" borderId="10" xfId="0" applyFont="1" applyFill="1" applyBorder="1" applyAlignment="1">
      <alignment horizontal="center" vertical="center" wrapText="1"/>
    </xf>
    <xf numFmtId="0" fontId="25" fillId="4" borderId="13" xfId="0" applyFont="1" applyFill="1" applyBorder="1" applyAlignment="1">
      <alignment horizontal="right"/>
    </xf>
    <xf numFmtId="0" fontId="26" fillId="4" borderId="14" xfId="0" applyFont="1" applyFill="1" applyBorder="1" applyAlignment="1">
      <alignment horizontal="right"/>
    </xf>
    <xf numFmtId="0" fontId="25" fillId="4" borderId="17" xfId="0" applyFont="1" applyFill="1" applyBorder="1"/>
    <xf numFmtId="0" fontId="26" fillId="4" borderId="4" xfId="0" applyFont="1" applyFill="1" applyBorder="1" applyAlignment="1">
      <alignment horizontal="right"/>
    </xf>
    <xf numFmtId="0" fontId="25" fillId="4" borderId="18" xfId="0" applyFont="1" applyFill="1" applyBorder="1"/>
    <xf numFmtId="0" fontId="26" fillId="4" borderId="19" xfId="0" applyFont="1" applyFill="1" applyBorder="1" applyAlignment="1">
      <alignment horizontal="right"/>
    </xf>
    <xf numFmtId="0" fontId="20" fillId="4" borderId="0" xfId="0" applyFont="1" applyFill="1" applyAlignment="1">
      <alignment horizontal="left"/>
    </xf>
    <xf numFmtId="0" fontId="0" fillId="4" borderId="0" xfId="0" applyFill="1"/>
    <xf numFmtId="3" fontId="0" fillId="4" borderId="0" xfId="0" applyNumberFormat="1" applyFill="1"/>
    <xf numFmtId="0" fontId="19" fillId="4" borderId="0" xfId="0" applyFont="1" applyFill="1"/>
    <xf numFmtId="0" fontId="0" fillId="6" borderId="4" xfId="0" applyFont="1" applyFill="1" applyBorder="1" applyAlignment="1"/>
    <xf numFmtId="0" fontId="24" fillId="7" borderId="30" xfId="0" applyFont="1" applyFill="1" applyBorder="1" applyAlignment="1">
      <alignment vertical="center" wrapText="1"/>
    </xf>
    <xf numFmtId="0" fontId="13" fillId="9" borderId="31" xfId="0" applyFont="1" applyFill="1" applyBorder="1" applyAlignment="1">
      <alignment horizontal="center" vertical="center" wrapText="1"/>
    </xf>
    <xf numFmtId="0" fontId="13" fillId="9" borderId="7" xfId="0" applyFont="1" applyFill="1" applyBorder="1" applyAlignment="1">
      <alignment horizontal="center" vertical="center" wrapText="1"/>
    </xf>
    <xf numFmtId="0" fontId="13" fillId="9" borderId="32" xfId="0" applyFont="1" applyFill="1" applyBorder="1" applyAlignment="1">
      <alignment horizontal="center" vertical="center" wrapText="1"/>
    </xf>
    <xf numFmtId="0" fontId="13" fillId="9" borderId="33" xfId="0" applyFont="1" applyFill="1" applyBorder="1" applyAlignment="1">
      <alignment horizontal="center" vertical="center" wrapText="1"/>
    </xf>
    <xf numFmtId="0" fontId="13" fillId="9" borderId="36" xfId="0" applyFont="1" applyFill="1" applyBorder="1" applyAlignment="1">
      <alignment horizontal="center" vertical="center" wrapText="1"/>
    </xf>
    <xf numFmtId="0" fontId="13" fillId="9" borderId="29" xfId="0" applyFont="1" applyFill="1" applyBorder="1" applyAlignment="1">
      <alignment horizontal="center" vertical="center" wrapText="1"/>
    </xf>
    <xf numFmtId="0" fontId="0" fillId="6" borderId="37" xfId="0" applyFont="1" applyFill="1" applyBorder="1" applyAlignment="1"/>
    <xf numFmtId="0" fontId="13" fillId="8" borderId="27" xfId="0" applyFont="1" applyFill="1" applyBorder="1" applyAlignment="1">
      <alignment horizontal="center" vertical="center" wrapText="1"/>
    </xf>
    <xf numFmtId="0" fontId="13" fillId="8" borderId="31" xfId="0" applyFont="1" applyFill="1" applyBorder="1" applyAlignment="1">
      <alignment horizontal="center" vertical="center" wrapText="1"/>
    </xf>
    <xf numFmtId="0" fontId="0" fillId="6" borderId="8" xfId="0" applyFont="1" applyFill="1" applyBorder="1" applyAlignment="1"/>
    <xf numFmtId="0" fontId="0" fillId="6" borderId="39" xfId="0" applyFont="1" applyFill="1" applyBorder="1" applyAlignment="1"/>
    <xf numFmtId="0" fontId="27" fillId="4" borderId="13" xfId="0" applyFont="1" applyFill="1" applyBorder="1" applyAlignment="1">
      <alignment horizontal="right"/>
    </xf>
    <xf numFmtId="0" fontId="24" fillId="4" borderId="14" xfId="0" applyFont="1" applyFill="1" applyBorder="1" applyAlignment="1">
      <alignment horizontal="right"/>
    </xf>
    <xf numFmtId="0" fontId="28" fillId="4" borderId="0" xfId="0" applyFont="1" applyFill="1" applyAlignment="1"/>
    <xf numFmtId="0" fontId="27" fillId="4" borderId="17" xfId="0" applyFont="1" applyFill="1" applyBorder="1"/>
    <xf numFmtId="0" fontId="24" fillId="4" borderId="4" xfId="0" applyFont="1" applyFill="1" applyBorder="1" applyAlignment="1">
      <alignment horizontal="right"/>
    </xf>
    <xf numFmtId="0" fontId="28" fillId="4" borderId="0" xfId="0" applyFont="1" applyFill="1" applyBorder="1" applyAlignment="1"/>
    <xf numFmtId="0" fontId="27" fillId="4" borderId="18" xfId="0" applyFont="1" applyFill="1" applyBorder="1"/>
    <xf numFmtId="0" fontId="24" fillId="4" borderId="19" xfId="0" applyFont="1" applyFill="1" applyBorder="1" applyAlignment="1">
      <alignment horizontal="right"/>
    </xf>
    <xf numFmtId="3" fontId="12" fillId="10" borderId="15" xfId="0" applyNumberFormat="1" applyFont="1" applyFill="1" applyBorder="1" applyAlignment="1">
      <alignment horizontal="center" vertical="center"/>
    </xf>
    <xf numFmtId="3" fontId="12" fillId="4" borderId="16" xfId="0" applyNumberFormat="1" applyFont="1" applyFill="1" applyBorder="1" applyAlignment="1">
      <alignment horizontal="center" vertical="center"/>
    </xf>
    <xf numFmtId="3" fontId="12" fillId="4" borderId="34" xfId="0" applyNumberFormat="1" applyFont="1" applyFill="1" applyBorder="1" applyAlignment="1">
      <alignment horizontal="center" vertical="center"/>
    </xf>
    <xf numFmtId="3" fontId="12" fillId="4" borderId="15" xfId="0" applyNumberFormat="1" applyFont="1" applyFill="1" applyBorder="1" applyAlignment="1">
      <alignment horizontal="center" vertical="center"/>
    </xf>
    <xf numFmtId="0" fontId="12" fillId="4" borderId="4" xfId="0" applyFont="1" applyFill="1" applyBorder="1" applyAlignment="1"/>
    <xf numFmtId="3" fontId="12" fillId="4" borderId="38" xfId="0" applyNumberFormat="1" applyFont="1" applyFill="1" applyBorder="1" applyAlignment="1">
      <alignment horizontal="center"/>
    </xf>
    <xf numFmtId="9" fontId="12" fillId="4" borderId="24" xfId="1" applyFont="1" applyFill="1" applyBorder="1" applyAlignment="1">
      <alignment horizontal="center"/>
    </xf>
    <xf numFmtId="3" fontId="12" fillId="4" borderId="25" xfId="0" applyNumberFormat="1" applyFont="1" applyFill="1" applyBorder="1" applyAlignment="1">
      <alignment horizontal="center"/>
    </xf>
    <xf numFmtId="0" fontId="12" fillId="4" borderId="0" xfId="0" applyFont="1" applyFill="1" applyAlignment="1"/>
    <xf numFmtId="3" fontId="12" fillId="10" borderId="20" xfId="0" applyNumberFormat="1" applyFont="1" applyFill="1" applyBorder="1" applyAlignment="1">
      <alignment horizontal="center" vertical="center"/>
    </xf>
    <xf numFmtId="3" fontId="12" fillId="4" borderId="21" xfId="0" applyNumberFormat="1" applyFont="1" applyFill="1" applyBorder="1" applyAlignment="1">
      <alignment horizontal="center" vertical="center"/>
    </xf>
    <xf numFmtId="3" fontId="12" fillId="4" borderId="35" xfId="0" applyNumberFormat="1" applyFont="1" applyFill="1" applyBorder="1" applyAlignment="1">
      <alignment horizontal="center" vertical="center"/>
    </xf>
    <xf numFmtId="3" fontId="12" fillId="4" borderId="20" xfId="0" applyNumberFormat="1" applyFont="1" applyFill="1" applyBorder="1" applyAlignment="1">
      <alignment horizontal="center" vertical="center"/>
    </xf>
    <xf numFmtId="3" fontId="12" fillId="4" borderId="39" xfId="0" applyNumberFormat="1" applyFont="1" applyFill="1" applyBorder="1" applyAlignment="1">
      <alignment horizontal="center"/>
    </xf>
    <xf numFmtId="9" fontId="12" fillId="4" borderId="26" xfId="1" applyFont="1" applyFill="1" applyBorder="1" applyAlignment="1">
      <alignment horizontal="center"/>
    </xf>
    <xf numFmtId="3" fontId="12" fillId="4" borderId="28" xfId="0" applyNumberFormat="1" applyFont="1" applyFill="1" applyBorder="1" applyAlignment="1">
      <alignment horizontal="center"/>
    </xf>
    <xf numFmtId="0" fontId="11" fillId="4" borderId="0" xfId="0" applyFont="1" applyFill="1" applyAlignment="1"/>
    <xf numFmtId="0" fontId="29" fillId="0" borderId="2" xfId="0" applyFont="1" applyBorder="1" applyAlignment="1">
      <alignment vertical="center"/>
    </xf>
    <xf numFmtId="3" fontId="30" fillId="4" borderId="16" xfId="0" applyNumberFormat="1" applyFont="1" applyFill="1" applyBorder="1" applyAlignment="1">
      <alignment horizontal="center" vertical="center"/>
    </xf>
    <xf numFmtId="3" fontId="30" fillId="4" borderId="34" xfId="0" applyNumberFormat="1" applyFont="1" applyFill="1" applyBorder="1" applyAlignment="1">
      <alignment horizontal="center" vertical="center"/>
    </xf>
    <xf numFmtId="3" fontId="30" fillId="4" borderId="15" xfId="0" applyNumberFormat="1" applyFont="1" applyFill="1" applyBorder="1" applyAlignment="1">
      <alignment horizontal="center" vertical="center"/>
    </xf>
    <xf numFmtId="3" fontId="31" fillId="4" borderId="0" xfId="0" applyNumberFormat="1" applyFont="1" applyFill="1"/>
    <xf numFmtId="4" fontId="0" fillId="4" borderId="0" xfId="0" applyNumberFormat="1" applyFill="1"/>
    <xf numFmtId="3" fontId="30" fillId="4" borderId="15" xfId="0" applyNumberFormat="1" applyFont="1" applyFill="1" applyBorder="1" applyAlignment="1">
      <alignment horizontal="center"/>
    </xf>
    <xf numFmtId="3" fontId="30" fillId="4" borderId="25" xfId="0" applyNumberFormat="1" applyFont="1" applyFill="1" applyBorder="1" applyAlignment="1">
      <alignment horizontal="center" vertical="center"/>
    </xf>
    <xf numFmtId="3" fontId="30" fillId="10" borderId="15" xfId="0" applyNumberFormat="1" applyFont="1" applyFill="1" applyBorder="1" applyAlignment="1">
      <alignment horizontal="center" vertical="center"/>
    </xf>
    <xf numFmtId="3" fontId="19" fillId="4" borderId="0" xfId="0" applyNumberFormat="1" applyFont="1" applyFill="1"/>
    <xf numFmtId="0" fontId="32" fillId="4" borderId="0" xfId="0" applyFont="1" applyFill="1"/>
    <xf numFmtId="3" fontId="32" fillId="4" borderId="0" xfId="0" applyNumberFormat="1" applyFont="1" applyFill="1"/>
    <xf numFmtId="3" fontId="30" fillId="4" borderId="20" xfId="0" applyNumberFormat="1" applyFont="1" applyFill="1" applyBorder="1" applyAlignment="1">
      <alignment horizontal="center"/>
    </xf>
    <xf numFmtId="3" fontId="30" fillId="4" borderId="28" xfId="0" applyNumberFormat="1" applyFont="1" applyFill="1" applyBorder="1" applyAlignment="1">
      <alignment horizontal="center" vertical="center"/>
    </xf>
    <xf numFmtId="3" fontId="30" fillId="4" borderId="21" xfId="0" applyNumberFormat="1" applyFont="1" applyFill="1" applyBorder="1" applyAlignment="1">
      <alignment horizontal="center" vertical="center"/>
    </xf>
    <xf numFmtId="3" fontId="30" fillId="4" borderId="35" xfId="0" applyNumberFormat="1" applyFont="1" applyFill="1" applyBorder="1" applyAlignment="1">
      <alignment horizontal="center" vertical="center"/>
    </xf>
    <xf numFmtId="3" fontId="30" fillId="4" borderId="20" xfId="0" applyNumberFormat="1" applyFont="1" applyFill="1" applyBorder="1" applyAlignment="1">
      <alignment horizontal="center" vertical="center"/>
    </xf>
    <xf numFmtId="3" fontId="5" fillId="0" borderId="0" xfId="7" applyNumberFormat="1"/>
    <xf numFmtId="9" fontId="0" fillId="4" borderId="0" xfId="0" applyNumberFormat="1" applyFill="1"/>
    <xf numFmtId="0" fontId="12" fillId="4" borderId="0" xfId="0" applyFont="1" applyFill="1"/>
    <xf numFmtId="3" fontId="12" fillId="4" borderId="0" xfId="0" applyNumberFormat="1" applyFont="1" applyFill="1"/>
    <xf numFmtId="3" fontId="12" fillId="4" borderId="40" xfId="0" applyNumberFormat="1" applyFont="1" applyFill="1" applyBorder="1" applyAlignment="1">
      <alignment horizontal="center" vertical="center"/>
    </xf>
    <xf numFmtId="3" fontId="34" fillId="4" borderId="0" xfId="0" applyNumberFormat="1" applyFont="1" applyFill="1"/>
    <xf numFmtId="3" fontId="35" fillId="4" borderId="0" xfId="0" applyNumberFormat="1" applyFont="1" applyFill="1"/>
    <xf numFmtId="3" fontId="33" fillId="0" borderId="0" xfId="7" applyNumberFormat="1" applyFont="1"/>
    <xf numFmtId="3" fontId="12" fillId="11" borderId="35" xfId="0" applyNumberFormat="1" applyFont="1" applyFill="1" applyBorder="1" applyAlignment="1">
      <alignment horizontal="center" vertical="center"/>
    </xf>
    <xf numFmtId="10" fontId="12" fillId="4" borderId="24" xfId="1" applyNumberFormat="1" applyFont="1" applyFill="1" applyBorder="1" applyAlignment="1">
      <alignment horizontal="center"/>
    </xf>
    <xf numFmtId="3" fontId="34" fillId="4" borderId="0" xfId="1" applyNumberFormat="1" applyFont="1" applyFill="1"/>
    <xf numFmtId="3" fontId="30" fillId="4" borderId="9" xfId="0" applyNumberFormat="1" applyFont="1" applyFill="1" applyBorder="1" applyAlignment="1">
      <alignment horizontal="center" vertical="center"/>
    </xf>
    <xf numFmtId="3" fontId="30" fillId="4" borderId="23" xfId="0" applyNumberFormat="1" applyFont="1" applyFill="1" applyBorder="1" applyAlignment="1">
      <alignment horizontal="center" vertical="center"/>
    </xf>
    <xf numFmtId="3" fontId="30" fillId="4" borderId="4" xfId="0" applyNumberFormat="1" applyFont="1" applyFill="1" applyBorder="1" applyAlignment="1">
      <alignment horizontal="center" vertical="center"/>
    </xf>
    <xf numFmtId="3" fontId="30" fillId="4" borderId="24" xfId="0" applyNumberFormat="1" applyFont="1" applyFill="1" applyBorder="1" applyAlignment="1">
      <alignment horizontal="center" vertical="center"/>
    </xf>
    <xf numFmtId="3" fontId="12" fillId="4" borderId="24" xfId="0" applyNumberFormat="1" applyFont="1" applyFill="1" applyBorder="1" applyAlignment="1">
      <alignment horizontal="center" vertical="center"/>
    </xf>
    <xf numFmtId="3" fontId="30" fillId="4" borderId="22" xfId="0" applyNumberFormat="1" applyFont="1" applyFill="1" applyBorder="1" applyAlignment="1">
      <alignment horizontal="center" vertical="center"/>
    </xf>
    <xf numFmtId="0" fontId="16" fillId="4" borderId="0" xfId="0" applyFont="1" applyFill="1"/>
    <xf numFmtId="9" fontId="0" fillId="4" borderId="0" xfId="0" applyNumberFormat="1" applyFont="1" applyFill="1" applyAlignment="1"/>
    <xf numFmtId="0" fontId="11" fillId="4" borderId="0" xfId="0" applyFont="1" applyFill="1"/>
    <xf numFmtId="3" fontId="36" fillId="4" borderId="0" xfId="0" applyNumberFormat="1" applyFont="1" applyFill="1"/>
    <xf numFmtId="3" fontId="11" fillId="4" borderId="0" xfId="0" applyNumberFormat="1" applyFont="1" applyFill="1"/>
    <xf numFmtId="3" fontId="36" fillId="12" borderId="0" xfId="0" applyNumberFormat="1" applyFont="1" applyFill="1" applyBorder="1"/>
    <xf numFmtId="4" fontId="11" fillId="4" borderId="0" xfId="0" applyNumberFormat="1" applyFont="1" applyFill="1"/>
    <xf numFmtId="0" fontId="14" fillId="3" borderId="0" xfId="0" applyFont="1" applyFill="1" applyBorder="1" applyAlignment="1">
      <alignment horizontal="left" vertical="top" wrapText="1"/>
    </xf>
    <xf numFmtId="0" fontId="20" fillId="4" borderId="0" xfId="0" applyFont="1" applyFill="1" applyAlignment="1">
      <alignment horizontal="left"/>
    </xf>
    <xf numFmtId="0" fontId="23" fillId="6" borderId="5" xfId="0" applyFont="1" applyFill="1" applyBorder="1" applyAlignment="1">
      <alignment horizontal="center" vertical="center" wrapText="1"/>
    </xf>
    <xf numFmtId="0" fontId="23" fillId="6" borderId="11" xfId="0" applyFont="1" applyFill="1" applyBorder="1" applyAlignment="1">
      <alignment horizontal="center" vertical="center" wrapText="1"/>
    </xf>
    <xf numFmtId="0" fontId="24" fillId="7" borderId="6" xfId="0" applyFont="1" applyFill="1" applyBorder="1" applyAlignment="1">
      <alignment horizontal="center" vertical="center" wrapText="1"/>
    </xf>
    <xf numFmtId="0" fontId="24" fillId="7" borderId="9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horizontal="left" vertical="center"/>
    </xf>
    <xf numFmtId="0" fontId="22" fillId="5" borderId="3" xfId="0" applyFont="1" applyFill="1" applyBorder="1" applyAlignment="1">
      <alignment horizontal="left" vertical="center"/>
    </xf>
    <xf numFmtId="0" fontId="12" fillId="6" borderId="23" xfId="0" applyFont="1" applyFill="1" applyBorder="1" applyAlignment="1">
      <alignment horizontal="center" vertical="center" wrapText="1"/>
    </xf>
    <xf numFmtId="0" fontId="12" fillId="6" borderId="25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12" fillId="8" borderId="10" xfId="0" applyFont="1" applyFill="1" applyBorder="1" applyAlignment="1">
      <alignment horizontal="center"/>
    </xf>
    <xf numFmtId="0" fontId="12" fillId="8" borderId="7" xfId="0" applyFont="1" applyFill="1" applyBorder="1" applyAlignment="1">
      <alignment horizontal="center"/>
    </xf>
    <xf numFmtId="0" fontId="12" fillId="8" borderId="29" xfId="0" applyFont="1" applyFill="1" applyBorder="1" applyAlignment="1">
      <alignment horizontal="center"/>
    </xf>
    <xf numFmtId="0" fontId="12" fillId="8" borderId="30" xfId="0" applyFont="1" applyFill="1" applyBorder="1" applyAlignment="1">
      <alignment horizontal="center"/>
    </xf>
    <xf numFmtId="0" fontId="23" fillId="6" borderId="0" xfId="0" applyFont="1" applyFill="1" applyBorder="1" applyAlignment="1">
      <alignment horizontal="center" vertical="center" wrapText="1"/>
    </xf>
    <xf numFmtId="0" fontId="23" fillId="6" borderId="3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2" fillId="6" borderId="26" xfId="0" applyFont="1" applyFill="1" applyBorder="1" applyAlignment="1">
      <alignment horizontal="center" vertical="center" wrapText="1"/>
    </xf>
    <xf numFmtId="0" fontId="14" fillId="13" borderId="0" xfId="0" applyFont="1" applyFill="1" applyBorder="1" applyAlignment="1">
      <alignment horizontal="left" vertical="top" wrapText="1"/>
    </xf>
  </cellXfs>
  <cellStyles count="12">
    <cellStyle name="Normal" xfId="0" builtinId="0"/>
    <cellStyle name="Normal 10" xfId="10"/>
    <cellStyle name="Normal 11" xfId="11"/>
    <cellStyle name="Normal 2" xfId="2"/>
    <cellStyle name="Normal 3" xfId="3"/>
    <cellStyle name="Normal 4" xfId="4"/>
    <cellStyle name="Normal 5" xfId="5"/>
    <cellStyle name="Normal 6" xfId="6"/>
    <cellStyle name="Normal 7" xfId="7"/>
    <cellStyle name="Normal 8" xfId="8"/>
    <cellStyle name="Normal 9" xfId="9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D20" sqref="D20"/>
    </sheetView>
  </sheetViews>
  <sheetFormatPr defaultColWidth="15.109375" defaultRowHeight="15" customHeight="1" x14ac:dyDescent="0.3"/>
  <cols>
    <col min="1" max="1" width="1" customWidth="1"/>
    <col min="2" max="2" width="115.33203125" customWidth="1"/>
    <col min="3" max="12" width="13.6640625" customWidth="1"/>
    <col min="13" max="26" width="115.33203125" customWidth="1"/>
  </cols>
  <sheetData>
    <row r="1" spans="1:26" ht="9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21.4" x14ac:dyDescent="0.3">
      <c r="A2" s="1"/>
      <c r="B2" s="5" t="s">
        <v>41</v>
      </c>
      <c r="C2" s="1"/>
      <c r="D2" s="1"/>
      <c r="E2" s="1"/>
      <c r="F2" s="1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" customHeight="1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4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4" x14ac:dyDescent="0.3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4" x14ac:dyDescent="0.3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4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4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4" x14ac:dyDescent="0.3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4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4" x14ac:dyDescent="0.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4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4" x14ac:dyDescent="0.3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4" x14ac:dyDescent="0.3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4" x14ac:dyDescent="0.3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4" x14ac:dyDescent="0.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4" x14ac:dyDescent="0.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4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4" x14ac:dyDescent="0.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4" x14ac:dyDescent="0.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4" x14ac:dyDescent="0.3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4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4" x14ac:dyDescent="0.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4" x14ac:dyDescent="0.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4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4" x14ac:dyDescent="0.3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4" x14ac:dyDescent="0.3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4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4" x14ac:dyDescent="0.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4" x14ac:dyDescent="0.3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4" x14ac:dyDescent="0.3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4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4" x14ac:dyDescent="0.3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4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4" x14ac:dyDescent="0.3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4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4" x14ac:dyDescent="0.3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4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4" x14ac:dyDescent="0.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4" x14ac:dyDescent="0.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4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4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4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4" x14ac:dyDescent="0.3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4" x14ac:dyDescent="0.3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4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4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4" x14ac:dyDescent="0.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4" x14ac:dyDescent="0.3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4" x14ac:dyDescent="0.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4" x14ac:dyDescent="0.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4" x14ac:dyDescent="0.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4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4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4" x14ac:dyDescent="0.3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4" x14ac:dyDescent="0.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4" x14ac:dyDescent="0.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4" x14ac:dyDescent="0.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4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4" x14ac:dyDescent="0.3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4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4" x14ac:dyDescent="0.3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4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4" x14ac:dyDescent="0.3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4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4" x14ac:dyDescent="0.3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4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4" x14ac:dyDescent="0.3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4" x14ac:dyDescent="0.3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4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4" x14ac:dyDescent="0.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4" x14ac:dyDescent="0.3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4" x14ac:dyDescent="0.3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4" x14ac:dyDescent="0.3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4" x14ac:dyDescent="0.3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4" x14ac:dyDescent="0.3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4" x14ac:dyDescent="0.3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4" x14ac:dyDescent="0.3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4" x14ac:dyDescent="0.3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4" x14ac:dyDescent="0.3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4" x14ac:dyDescent="0.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4" x14ac:dyDescent="0.3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4" x14ac:dyDescent="0.3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4" x14ac:dyDescent="0.3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4" x14ac:dyDescent="0.3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4" x14ac:dyDescent="0.3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4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4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4" x14ac:dyDescent="0.3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4" x14ac:dyDescent="0.3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4" x14ac:dyDescent="0.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4" x14ac:dyDescent="0.3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4" x14ac:dyDescent="0.3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4" x14ac:dyDescent="0.3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4" x14ac:dyDescent="0.3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4" x14ac:dyDescent="0.3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4" x14ac:dyDescent="0.3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4" x14ac:dyDescent="0.3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4" x14ac:dyDescent="0.3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4" x14ac:dyDescent="0.3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4" x14ac:dyDescent="0.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4" x14ac:dyDescent="0.3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4" x14ac:dyDescent="0.3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4" x14ac:dyDescent="0.3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4" x14ac:dyDescent="0.3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4" x14ac:dyDescent="0.3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4" x14ac:dyDescent="0.3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4" x14ac:dyDescent="0.3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4" x14ac:dyDescent="0.3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4" x14ac:dyDescent="0.3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4" x14ac:dyDescent="0.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4" x14ac:dyDescent="0.3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4" x14ac:dyDescent="0.3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4" x14ac:dyDescent="0.3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4" x14ac:dyDescent="0.3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4" x14ac:dyDescent="0.3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4" x14ac:dyDescent="0.3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4" x14ac:dyDescent="0.3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4" x14ac:dyDescent="0.3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4" x14ac:dyDescent="0.3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4" x14ac:dyDescent="0.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4" x14ac:dyDescent="0.3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4" x14ac:dyDescent="0.3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4" x14ac:dyDescent="0.3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4" x14ac:dyDescent="0.3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4" x14ac:dyDescent="0.3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4" x14ac:dyDescent="0.3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4" x14ac:dyDescent="0.3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4" x14ac:dyDescent="0.3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4" x14ac:dyDescent="0.3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4" x14ac:dyDescent="0.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4" x14ac:dyDescent="0.3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4" x14ac:dyDescent="0.3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4" x14ac:dyDescent="0.3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4" x14ac:dyDescent="0.3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4" x14ac:dyDescent="0.3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4" x14ac:dyDescent="0.3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4" x14ac:dyDescent="0.3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4" x14ac:dyDescent="0.3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4" x14ac:dyDescent="0.3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4" x14ac:dyDescent="0.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4" x14ac:dyDescent="0.3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4" x14ac:dyDescent="0.3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4" x14ac:dyDescent="0.3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4" x14ac:dyDescent="0.3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4" x14ac:dyDescent="0.3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4" x14ac:dyDescent="0.3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4" x14ac:dyDescent="0.3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4" x14ac:dyDescent="0.3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4" x14ac:dyDescent="0.3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4" x14ac:dyDescent="0.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4" x14ac:dyDescent="0.3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4" x14ac:dyDescent="0.3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4" x14ac:dyDescent="0.3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4" x14ac:dyDescent="0.3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4" x14ac:dyDescent="0.3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4" x14ac:dyDescent="0.3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4" x14ac:dyDescent="0.3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4" x14ac:dyDescent="0.3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4" x14ac:dyDescent="0.3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4" x14ac:dyDescent="0.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4" x14ac:dyDescent="0.3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4" x14ac:dyDescent="0.3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4" x14ac:dyDescent="0.3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4" x14ac:dyDescent="0.3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4" x14ac:dyDescent="0.3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4" x14ac:dyDescent="0.3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4" x14ac:dyDescent="0.3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4" x14ac:dyDescent="0.3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4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4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4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4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4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4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4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4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4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4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4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4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4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4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4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4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4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4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4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4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4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4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4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4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4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4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4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4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4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4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4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4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4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4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4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4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4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4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4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4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4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4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4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4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4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4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4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4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4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4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4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4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4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4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4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4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4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4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4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4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4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4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4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4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4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4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4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4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4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4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4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4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4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4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4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4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4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4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4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4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4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4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4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4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4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4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4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4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4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4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4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4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4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4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4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4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4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4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4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4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4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4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4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4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4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4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4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4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4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4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4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4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4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4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4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4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4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4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4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4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4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4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4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4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4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4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4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4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4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4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4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4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4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4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4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4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4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4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4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4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4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4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4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4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4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4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4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4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4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4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4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4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4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4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4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4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4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4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4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4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4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4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4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4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4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4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4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4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4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4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4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4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4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4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4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4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4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4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4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4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4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4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4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4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4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4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4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4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4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4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4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4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4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4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4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4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4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4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4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4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4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4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4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4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4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4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4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4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4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4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4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4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4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4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4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4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4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4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4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4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4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4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4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4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4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4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4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4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4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4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4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4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4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4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4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4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4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4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4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4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4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4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4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4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4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4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4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4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4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4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4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4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4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4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4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4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4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4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4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4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4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4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4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4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4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4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4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4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4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4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4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4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4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4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4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4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4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4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4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4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4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4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4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4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4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4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4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4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4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4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4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4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4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4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4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4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4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4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4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4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4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4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4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4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4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4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4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4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4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4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4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4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4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4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4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4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4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4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4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4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4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4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4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4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4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4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4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4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4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4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4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4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4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4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4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4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4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4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4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4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4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4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4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4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4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4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4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4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4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4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4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4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4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4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4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4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4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4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4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4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4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4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4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4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4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4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4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4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4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4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4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4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4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4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4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4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4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4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4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4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4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4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4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4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4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4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4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4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4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4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4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4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4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4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4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4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4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4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4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4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4" x14ac:dyDescent="0.3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4" x14ac:dyDescent="0.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4" x14ac:dyDescent="0.3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4" x14ac:dyDescent="0.3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4" x14ac:dyDescent="0.3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4" x14ac:dyDescent="0.3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4" x14ac:dyDescent="0.3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4" x14ac:dyDescent="0.3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4" x14ac:dyDescent="0.3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4" x14ac:dyDescent="0.3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4" x14ac:dyDescent="0.3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4" x14ac:dyDescent="0.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4" x14ac:dyDescent="0.3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4" x14ac:dyDescent="0.3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4" x14ac:dyDescent="0.3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4" x14ac:dyDescent="0.3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4" x14ac:dyDescent="0.3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4" x14ac:dyDescent="0.3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4" x14ac:dyDescent="0.3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4" x14ac:dyDescent="0.3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4" x14ac:dyDescent="0.3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4" x14ac:dyDescent="0.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4" x14ac:dyDescent="0.3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4" x14ac:dyDescent="0.3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4" x14ac:dyDescent="0.3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4" x14ac:dyDescent="0.3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4" x14ac:dyDescent="0.3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4" x14ac:dyDescent="0.3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4" x14ac:dyDescent="0.3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4" x14ac:dyDescent="0.3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4" x14ac:dyDescent="0.3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4" x14ac:dyDescent="0.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4" x14ac:dyDescent="0.3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4" x14ac:dyDescent="0.3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4" x14ac:dyDescent="0.3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4" x14ac:dyDescent="0.3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4" x14ac:dyDescent="0.3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4" x14ac:dyDescent="0.3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4" x14ac:dyDescent="0.3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4" x14ac:dyDescent="0.3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4" x14ac:dyDescent="0.3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4" x14ac:dyDescent="0.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4" x14ac:dyDescent="0.3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4" x14ac:dyDescent="0.3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4" x14ac:dyDescent="0.3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4" x14ac:dyDescent="0.3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4" x14ac:dyDescent="0.3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4" x14ac:dyDescent="0.3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4" x14ac:dyDescent="0.3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4" x14ac:dyDescent="0.3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4" x14ac:dyDescent="0.3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4" x14ac:dyDescent="0.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4" x14ac:dyDescent="0.3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4" x14ac:dyDescent="0.3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4" x14ac:dyDescent="0.3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4" x14ac:dyDescent="0.3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4" x14ac:dyDescent="0.3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4" x14ac:dyDescent="0.3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4" x14ac:dyDescent="0.3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4" x14ac:dyDescent="0.3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4" x14ac:dyDescent="0.3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4" x14ac:dyDescent="0.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4" x14ac:dyDescent="0.3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4" x14ac:dyDescent="0.3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4" x14ac:dyDescent="0.3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4" x14ac:dyDescent="0.3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4" x14ac:dyDescent="0.3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4" x14ac:dyDescent="0.3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4" x14ac:dyDescent="0.3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4" x14ac:dyDescent="0.3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4" x14ac:dyDescent="0.3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4" x14ac:dyDescent="0.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4" x14ac:dyDescent="0.3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4" x14ac:dyDescent="0.3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4" x14ac:dyDescent="0.3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4" x14ac:dyDescent="0.3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4" x14ac:dyDescent="0.3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4" x14ac:dyDescent="0.3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4" x14ac:dyDescent="0.3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4" x14ac:dyDescent="0.3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4" x14ac:dyDescent="0.3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4" x14ac:dyDescent="0.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4" x14ac:dyDescent="0.3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4" x14ac:dyDescent="0.3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4" x14ac:dyDescent="0.3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4" x14ac:dyDescent="0.3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4" x14ac:dyDescent="0.3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4" x14ac:dyDescent="0.3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4" x14ac:dyDescent="0.3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4" x14ac:dyDescent="0.3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4" x14ac:dyDescent="0.3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4" x14ac:dyDescent="0.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4" x14ac:dyDescent="0.3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4" x14ac:dyDescent="0.3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4" x14ac:dyDescent="0.3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4" x14ac:dyDescent="0.3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4" x14ac:dyDescent="0.3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4" x14ac:dyDescent="0.3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4" x14ac:dyDescent="0.3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4" x14ac:dyDescent="0.3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4" x14ac:dyDescent="0.3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4" x14ac:dyDescent="0.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4" x14ac:dyDescent="0.3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4" x14ac:dyDescent="0.3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4" x14ac:dyDescent="0.3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4" x14ac:dyDescent="0.3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4" x14ac:dyDescent="0.3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4" x14ac:dyDescent="0.3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4" x14ac:dyDescent="0.3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4" x14ac:dyDescent="0.3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4" x14ac:dyDescent="0.3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4" x14ac:dyDescent="0.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4" x14ac:dyDescent="0.3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4" x14ac:dyDescent="0.3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4" x14ac:dyDescent="0.3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4" x14ac:dyDescent="0.3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4" x14ac:dyDescent="0.3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4" x14ac:dyDescent="0.3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4" x14ac:dyDescent="0.3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4" x14ac:dyDescent="0.3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4" x14ac:dyDescent="0.3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4" x14ac:dyDescent="0.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4" x14ac:dyDescent="0.3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4" x14ac:dyDescent="0.3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4" x14ac:dyDescent="0.3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4" x14ac:dyDescent="0.3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4" x14ac:dyDescent="0.3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4" x14ac:dyDescent="0.3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4" x14ac:dyDescent="0.3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4" x14ac:dyDescent="0.3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4" x14ac:dyDescent="0.3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4" x14ac:dyDescent="0.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4" x14ac:dyDescent="0.3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4" x14ac:dyDescent="0.3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4" x14ac:dyDescent="0.3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4" x14ac:dyDescent="0.3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4" x14ac:dyDescent="0.3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4" x14ac:dyDescent="0.3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4" x14ac:dyDescent="0.3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4" x14ac:dyDescent="0.3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4" x14ac:dyDescent="0.3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4" x14ac:dyDescent="0.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4" x14ac:dyDescent="0.3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4" x14ac:dyDescent="0.3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4" x14ac:dyDescent="0.3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4" x14ac:dyDescent="0.3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4" x14ac:dyDescent="0.3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4" x14ac:dyDescent="0.3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4" x14ac:dyDescent="0.3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4" x14ac:dyDescent="0.3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4" x14ac:dyDescent="0.3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4" x14ac:dyDescent="0.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4" x14ac:dyDescent="0.3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4" x14ac:dyDescent="0.3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4" x14ac:dyDescent="0.3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4" x14ac:dyDescent="0.3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4" x14ac:dyDescent="0.3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4" x14ac:dyDescent="0.3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4" x14ac:dyDescent="0.3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4" x14ac:dyDescent="0.3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4" x14ac:dyDescent="0.3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4" x14ac:dyDescent="0.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4" x14ac:dyDescent="0.3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4" x14ac:dyDescent="0.3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4" x14ac:dyDescent="0.3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4" x14ac:dyDescent="0.3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4" x14ac:dyDescent="0.3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4" x14ac:dyDescent="0.3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4" x14ac:dyDescent="0.3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4" x14ac:dyDescent="0.3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4" x14ac:dyDescent="0.3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4" x14ac:dyDescent="0.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4" x14ac:dyDescent="0.3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4" x14ac:dyDescent="0.3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4" x14ac:dyDescent="0.3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4" x14ac:dyDescent="0.3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4" x14ac:dyDescent="0.3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4" x14ac:dyDescent="0.3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4" x14ac:dyDescent="0.3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4" x14ac:dyDescent="0.3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4" x14ac:dyDescent="0.3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4" x14ac:dyDescent="0.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4" x14ac:dyDescent="0.3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4" x14ac:dyDescent="0.3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4" x14ac:dyDescent="0.3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4" x14ac:dyDescent="0.3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4" x14ac:dyDescent="0.3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4" x14ac:dyDescent="0.3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4" x14ac:dyDescent="0.3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4" x14ac:dyDescent="0.3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4" x14ac:dyDescent="0.3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4" x14ac:dyDescent="0.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4" x14ac:dyDescent="0.3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4" x14ac:dyDescent="0.3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4" x14ac:dyDescent="0.3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4" x14ac:dyDescent="0.3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4" x14ac:dyDescent="0.3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4" x14ac:dyDescent="0.3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4" x14ac:dyDescent="0.3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4" x14ac:dyDescent="0.3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4" x14ac:dyDescent="0.3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4" x14ac:dyDescent="0.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4" x14ac:dyDescent="0.3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4" x14ac:dyDescent="0.3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4" x14ac:dyDescent="0.3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4" x14ac:dyDescent="0.3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4" x14ac:dyDescent="0.3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4" x14ac:dyDescent="0.3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4" x14ac:dyDescent="0.3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4" x14ac:dyDescent="0.3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4" x14ac:dyDescent="0.3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4" x14ac:dyDescent="0.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4" x14ac:dyDescent="0.3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4" x14ac:dyDescent="0.3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4" x14ac:dyDescent="0.3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4" x14ac:dyDescent="0.3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4" x14ac:dyDescent="0.3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4" x14ac:dyDescent="0.3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4" x14ac:dyDescent="0.3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4" x14ac:dyDescent="0.3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4" x14ac:dyDescent="0.3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4" x14ac:dyDescent="0.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4" x14ac:dyDescent="0.3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4" x14ac:dyDescent="0.3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4" x14ac:dyDescent="0.3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4" x14ac:dyDescent="0.3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4" x14ac:dyDescent="0.3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4" x14ac:dyDescent="0.3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4" x14ac:dyDescent="0.3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4" x14ac:dyDescent="0.3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4" x14ac:dyDescent="0.3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4" x14ac:dyDescent="0.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4" x14ac:dyDescent="0.3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4" x14ac:dyDescent="0.3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4" x14ac:dyDescent="0.3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4" x14ac:dyDescent="0.3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4" x14ac:dyDescent="0.3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4" x14ac:dyDescent="0.3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4" x14ac:dyDescent="0.3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4" x14ac:dyDescent="0.3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4" x14ac:dyDescent="0.3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4" x14ac:dyDescent="0.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4" x14ac:dyDescent="0.3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4" x14ac:dyDescent="0.3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4" x14ac:dyDescent="0.3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4" x14ac:dyDescent="0.3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4" x14ac:dyDescent="0.3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4" x14ac:dyDescent="0.3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4" x14ac:dyDescent="0.3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4" x14ac:dyDescent="0.3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4" x14ac:dyDescent="0.3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4" x14ac:dyDescent="0.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4" x14ac:dyDescent="0.3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4" x14ac:dyDescent="0.3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4" x14ac:dyDescent="0.3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4" x14ac:dyDescent="0.3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4" x14ac:dyDescent="0.3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4" x14ac:dyDescent="0.3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4" x14ac:dyDescent="0.3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4" x14ac:dyDescent="0.3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4" x14ac:dyDescent="0.3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4" x14ac:dyDescent="0.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4" x14ac:dyDescent="0.3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4" x14ac:dyDescent="0.3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4" x14ac:dyDescent="0.3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4" x14ac:dyDescent="0.3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4" x14ac:dyDescent="0.3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4" x14ac:dyDescent="0.3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4" x14ac:dyDescent="0.3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4" x14ac:dyDescent="0.3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4" x14ac:dyDescent="0.3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4" x14ac:dyDescent="0.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4" x14ac:dyDescent="0.3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4" x14ac:dyDescent="0.3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4" x14ac:dyDescent="0.3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4" x14ac:dyDescent="0.3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4" x14ac:dyDescent="0.3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4" x14ac:dyDescent="0.3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4" x14ac:dyDescent="0.3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4" x14ac:dyDescent="0.3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4" x14ac:dyDescent="0.3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4" x14ac:dyDescent="0.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4" x14ac:dyDescent="0.3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4" x14ac:dyDescent="0.3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4" x14ac:dyDescent="0.3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4" x14ac:dyDescent="0.3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4" x14ac:dyDescent="0.3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4" x14ac:dyDescent="0.3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4" x14ac:dyDescent="0.3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4" x14ac:dyDescent="0.3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4" x14ac:dyDescent="0.3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4" x14ac:dyDescent="0.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4" x14ac:dyDescent="0.3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4" x14ac:dyDescent="0.3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4" x14ac:dyDescent="0.3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4" x14ac:dyDescent="0.3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4" x14ac:dyDescent="0.3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4" x14ac:dyDescent="0.3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4" x14ac:dyDescent="0.3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4" x14ac:dyDescent="0.3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4" x14ac:dyDescent="0.3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4" x14ac:dyDescent="0.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4" x14ac:dyDescent="0.3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4" x14ac:dyDescent="0.3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4" x14ac:dyDescent="0.3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4" x14ac:dyDescent="0.3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4" x14ac:dyDescent="0.3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4" x14ac:dyDescent="0.3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4" x14ac:dyDescent="0.3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4" x14ac:dyDescent="0.3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4" x14ac:dyDescent="0.3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4" x14ac:dyDescent="0.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4" x14ac:dyDescent="0.3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4" x14ac:dyDescent="0.3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4" x14ac:dyDescent="0.3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4" x14ac:dyDescent="0.3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4" x14ac:dyDescent="0.3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4" x14ac:dyDescent="0.3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4" x14ac:dyDescent="0.3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4" x14ac:dyDescent="0.3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4" x14ac:dyDescent="0.3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4" x14ac:dyDescent="0.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4" x14ac:dyDescent="0.3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4" x14ac:dyDescent="0.3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4" x14ac:dyDescent="0.3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4" x14ac:dyDescent="0.3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4" x14ac:dyDescent="0.3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4" x14ac:dyDescent="0.3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4" x14ac:dyDescent="0.3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4" x14ac:dyDescent="0.3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4" x14ac:dyDescent="0.3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4" x14ac:dyDescent="0.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4" x14ac:dyDescent="0.3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4" x14ac:dyDescent="0.3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4" x14ac:dyDescent="0.3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4" x14ac:dyDescent="0.3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4" x14ac:dyDescent="0.3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4" x14ac:dyDescent="0.3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4" x14ac:dyDescent="0.3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4" x14ac:dyDescent="0.3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4" x14ac:dyDescent="0.3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4" x14ac:dyDescent="0.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4" x14ac:dyDescent="0.3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4" x14ac:dyDescent="0.3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4" x14ac:dyDescent="0.3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4" x14ac:dyDescent="0.3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4" x14ac:dyDescent="0.3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4" x14ac:dyDescent="0.3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4" x14ac:dyDescent="0.3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4" x14ac:dyDescent="0.3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4" x14ac:dyDescent="0.3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4" x14ac:dyDescent="0.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4" x14ac:dyDescent="0.3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4" x14ac:dyDescent="0.3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4" x14ac:dyDescent="0.3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4" x14ac:dyDescent="0.3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4" x14ac:dyDescent="0.3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4" x14ac:dyDescent="0.3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4" x14ac:dyDescent="0.3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4" x14ac:dyDescent="0.3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4" x14ac:dyDescent="0.3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4" x14ac:dyDescent="0.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4" x14ac:dyDescent="0.3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4" x14ac:dyDescent="0.3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4" x14ac:dyDescent="0.3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4" x14ac:dyDescent="0.3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4" x14ac:dyDescent="0.3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4" x14ac:dyDescent="0.3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4" x14ac:dyDescent="0.3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4" x14ac:dyDescent="0.3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4" x14ac:dyDescent="0.3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4" x14ac:dyDescent="0.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4" x14ac:dyDescent="0.3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4" x14ac:dyDescent="0.3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4" x14ac:dyDescent="0.3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4" x14ac:dyDescent="0.3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4" x14ac:dyDescent="0.3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4" x14ac:dyDescent="0.3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4" x14ac:dyDescent="0.3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4" x14ac:dyDescent="0.3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4" x14ac:dyDescent="0.3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4" x14ac:dyDescent="0.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4" x14ac:dyDescent="0.3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4" x14ac:dyDescent="0.3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4" x14ac:dyDescent="0.3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4" x14ac:dyDescent="0.3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4" x14ac:dyDescent="0.3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4" x14ac:dyDescent="0.3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4" x14ac:dyDescent="0.3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4" x14ac:dyDescent="0.3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4" x14ac:dyDescent="0.3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4" x14ac:dyDescent="0.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4" x14ac:dyDescent="0.3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4" x14ac:dyDescent="0.3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4" x14ac:dyDescent="0.3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4" x14ac:dyDescent="0.3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4" x14ac:dyDescent="0.3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4" x14ac:dyDescent="0.3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4" x14ac:dyDescent="0.3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4" x14ac:dyDescent="0.3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4" x14ac:dyDescent="0.3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4" x14ac:dyDescent="0.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4" x14ac:dyDescent="0.3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4" x14ac:dyDescent="0.3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4" x14ac:dyDescent="0.3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4" x14ac:dyDescent="0.3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4" x14ac:dyDescent="0.3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4" x14ac:dyDescent="0.3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4" x14ac:dyDescent="0.3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4" x14ac:dyDescent="0.3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4" x14ac:dyDescent="0.3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4" x14ac:dyDescent="0.3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4" x14ac:dyDescent="0.3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4" x14ac:dyDescent="0.3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4" x14ac:dyDescent="0.3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4" x14ac:dyDescent="0.3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4" x14ac:dyDescent="0.3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4" x14ac:dyDescent="0.3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4" x14ac:dyDescent="0.3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4" x14ac:dyDescent="0.3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4" x14ac:dyDescent="0.3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4" x14ac:dyDescent="0.3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4" x14ac:dyDescent="0.3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4" x14ac:dyDescent="0.3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4" x14ac:dyDescent="0.3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4" x14ac:dyDescent="0.3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4" x14ac:dyDescent="0.3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4" x14ac:dyDescent="0.3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4" x14ac:dyDescent="0.3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7"/>
  <sheetViews>
    <sheetView workbookViewId="0">
      <pane xSplit="2" ySplit="10" topLeftCell="C97" activePane="bottomRight" state="frozen"/>
      <selection pane="topRight" activeCell="C1" sqref="C1"/>
      <selection pane="bottomLeft" activeCell="A11" sqref="A11"/>
      <selection pane="bottomRight" activeCell="E82" sqref="E82"/>
    </sheetView>
  </sheetViews>
  <sheetFormatPr defaultColWidth="9.109375" defaultRowHeight="14.4" x14ac:dyDescent="0.3"/>
  <cols>
    <col min="1" max="1" width="7.5546875" style="24" customWidth="1"/>
    <col min="2" max="2" width="6" style="24" customWidth="1"/>
    <col min="3" max="3" width="14.6640625" style="24" customWidth="1"/>
    <col min="4" max="4" width="16.5546875" style="24" customWidth="1"/>
    <col min="5" max="6" width="14.6640625" style="24" customWidth="1"/>
    <col min="7" max="7" width="15.6640625" style="24" customWidth="1"/>
    <col min="8" max="11" width="14.6640625" style="24" customWidth="1"/>
    <col min="12" max="12" width="0.88671875" style="24" customWidth="1"/>
    <col min="13" max="13" width="15.6640625" style="24" customWidth="1"/>
    <col min="14" max="14" width="21.88671875" style="24" customWidth="1"/>
    <col min="15" max="17" width="19.6640625" style="24" customWidth="1"/>
    <col min="18" max="19" width="15.6640625" style="24" customWidth="1"/>
    <col min="20" max="16384" width="9.109375" style="24"/>
  </cols>
  <sheetData>
    <row r="1" spans="1:23" s="4" customFormat="1" ht="20.399999999999999" x14ac:dyDescent="0.35">
      <c r="C1" s="107" t="s">
        <v>33</v>
      </c>
      <c r="D1" s="107"/>
      <c r="E1" s="107"/>
      <c r="F1" s="107"/>
      <c r="G1" s="107"/>
      <c r="H1" s="107"/>
      <c r="I1" s="107"/>
      <c r="J1" s="23"/>
      <c r="K1" s="23"/>
    </row>
    <row r="2" spans="1:23" s="4" customFormat="1" ht="9" customHeight="1" x14ac:dyDescent="0.3"/>
    <row r="3" spans="1:23" s="4" customFormat="1" x14ac:dyDescent="0.3">
      <c r="C3" s="65" t="s">
        <v>46</v>
      </c>
    </row>
    <row r="4" spans="1:23" s="4" customFormat="1" ht="12.75" customHeight="1" x14ac:dyDescent="0.3">
      <c r="B4" s="8"/>
    </row>
    <row r="5" spans="1:23" s="4" customFormat="1" ht="15" customHeight="1" x14ac:dyDescent="0.3">
      <c r="C5" s="112" t="s">
        <v>35</v>
      </c>
      <c r="D5" s="112"/>
      <c r="E5" s="112"/>
      <c r="F5" s="112"/>
      <c r="G5" s="112"/>
      <c r="H5" s="112"/>
      <c r="I5" s="112"/>
      <c r="J5" s="112"/>
      <c r="K5" s="112"/>
      <c r="M5" s="112" t="s">
        <v>1</v>
      </c>
      <c r="N5" s="112"/>
      <c r="O5" s="112"/>
      <c r="P5" s="112"/>
      <c r="Q5" s="112"/>
      <c r="R5" s="112"/>
      <c r="S5" s="112"/>
    </row>
    <row r="6" spans="1:23" s="4" customFormat="1" ht="15" thickBot="1" x14ac:dyDescent="0.35">
      <c r="B6" s="8"/>
      <c r="C6" s="112"/>
      <c r="D6" s="112"/>
      <c r="E6" s="112"/>
      <c r="F6" s="112"/>
      <c r="G6" s="112"/>
      <c r="H6" s="112"/>
      <c r="I6" s="112"/>
      <c r="J6" s="112"/>
      <c r="K6" s="112"/>
      <c r="M6" s="113"/>
      <c r="N6" s="113"/>
      <c r="O6" s="113"/>
      <c r="P6" s="113"/>
      <c r="Q6" s="113"/>
      <c r="R6" s="113"/>
      <c r="S6" s="113"/>
    </row>
    <row r="7" spans="1:23" s="4" customFormat="1" ht="15.75" customHeight="1" thickBot="1" x14ac:dyDescent="0.35">
      <c r="B7" s="9"/>
      <c r="C7" s="108" t="s">
        <v>0</v>
      </c>
      <c r="D7" s="10"/>
      <c r="E7" s="10"/>
      <c r="F7" s="10"/>
      <c r="G7" s="10"/>
      <c r="H7" s="10"/>
      <c r="I7" s="10"/>
      <c r="J7" s="10"/>
      <c r="K7" s="27"/>
      <c r="L7" s="9"/>
      <c r="M7" s="121" t="s">
        <v>2</v>
      </c>
      <c r="N7" s="38"/>
      <c r="O7" s="38"/>
      <c r="P7" s="38"/>
      <c r="Q7" s="35"/>
      <c r="R7" s="123" t="s">
        <v>3</v>
      </c>
      <c r="S7" s="114" t="s">
        <v>4</v>
      </c>
    </row>
    <row r="8" spans="1:23" s="4" customFormat="1" ht="15.75" customHeight="1" thickBot="1" x14ac:dyDescent="0.35">
      <c r="B8" s="9"/>
      <c r="C8" s="108"/>
      <c r="D8" s="110" t="s">
        <v>21</v>
      </c>
      <c r="E8" s="12"/>
      <c r="F8" s="12"/>
      <c r="G8" s="13"/>
      <c r="H8" s="14"/>
      <c r="I8" s="110" t="s">
        <v>31</v>
      </c>
      <c r="J8" s="12"/>
      <c r="K8" s="28"/>
      <c r="L8" s="9"/>
      <c r="M8" s="121"/>
      <c r="N8" s="11"/>
      <c r="O8" s="11"/>
      <c r="P8" s="11"/>
      <c r="Q8" s="39"/>
      <c r="R8" s="124"/>
      <c r="S8" s="115"/>
      <c r="T8" s="8"/>
    </row>
    <row r="9" spans="1:23" s="4" customFormat="1" ht="15.75" customHeight="1" thickBot="1" x14ac:dyDescent="0.35">
      <c r="A9" s="8"/>
      <c r="B9" s="9"/>
      <c r="C9" s="108"/>
      <c r="D9" s="111"/>
      <c r="E9" s="117" t="s">
        <v>7</v>
      </c>
      <c r="F9" s="118"/>
      <c r="G9" s="118"/>
      <c r="H9" s="119"/>
      <c r="I9" s="111"/>
      <c r="J9" s="117" t="s">
        <v>8</v>
      </c>
      <c r="K9" s="120"/>
      <c r="L9" s="9"/>
      <c r="M9" s="121"/>
      <c r="N9" s="117" t="s">
        <v>8</v>
      </c>
      <c r="O9" s="118"/>
      <c r="P9" s="117" t="s">
        <v>8</v>
      </c>
      <c r="Q9" s="119"/>
      <c r="R9" s="125"/>
      <c r="S9" s="116"/>
    </row>
    <row r="10" spans="1:23" s="4" customFormat="1" ht="27" customHeight="1" thickBot="1" x14ac:dyDescent="0.35">
      <c r="A10" s="8"/>
      <c r="B10" s="9"/>
      <c r="C10" s="109"/>
      <c r="D10" s="15"/>
      <c r="E10" s="31" t="s">
        <v>23</v>
      </c>
      <c r="F10" s="32" t="s">
        <v>22</v>
      </c>
      <c r="G10" s="33" t="s">
        <v>24</v>
      </c>
      <c r="H10" s="30" t="s">
        <v>25</v>
      </c>
      <c r="I10" s="15"/>
      <c r="J10" s="16" t="s">
        <v>6</v>
      </c>
      <c r="K10" s="29" t="s">
        <v>26</v>
      </c>
      <c r="L10" s="9"/>
      <c r="M10" s="122"/>
      <c r="N10" s="31" t="s">
        <v>27</v>
      </c>
      <c r="O10" s="30" t="s">
        <v>28</v>
      </c>
      <c r="P10" s="31" t="s">
        <v>29</v>
      </c>
      <c r="Q10" s="34" t="s">
        <v>30</v>
      </c>
      <c r="R10" s="36"/>
      <c r="S10" s="37"/>
    </row>
    <row r="11" spans="1:23" s="42" customFormat="1" ht="13.8" x14ac:dyDescent="0.3">
      <c r="A11" s="40">
        <v>2016</v>
      </c>
      <c r="B11" s="41" t="s">
        <v>9</v>
      </c>
      <c r="C11" s="48">
        <f>D11+I11</f>
        <v>6698491</v>
      </c>
      <c r="D11" s="66">
        <f>E11+F11+G11+H11</f>
        <v>3909878</v>
      </c>
      <c r="E11" s="66">
        <v>323273</v>
      </c>
      <c r="F11" s="67">
        <v>1642860</v>
      </c>
      <c r="G11" s="68">
        <v>3306</v>
      </c>
      <c r="H11" s="71">
        <v>1940439</v>
      </c>
      <c r="I11" s="66">
        <f>J11+K11</f>
        <v>2788613</v>
      </c>
      <c r="J11" s="66">
        <v>2036828</v>
      </c>
      <c r="K11" s="72">
        <v>751785</v>
      </c>
      <c r="L11" s="52"/>
      <c r="M11" s="48">
        <f>N11+O11</f>
        <v>323273</v>
      </c>
      <c r="N11" s="49">
        <v>8934</v>
      </c>
      <c r="O11" s="51">
        <v>314339</v>
      </c>
      <c r="P11" s="49">
        <v>72609</v>
      </c>
      <c r="Q11" s="53">
        <v>250664</v>
      </c>
      <c r="R11" s="54">
        <v>1</v>
      </c>
      <c r="S11" s="55">
        <v>17</v>
      </c>
      <c r="T11" s="56"/>
      <c r="U11" s="56"/>
      <c r="V11" s="56"/>
    </row>
    <row r="12" spans="1:23" s="42" customFormat="1" ht="13.8" x14ac:dyDescent="0.3">
      <c r="A12" s="43"/>
      <c r="B12" s="44" t="s">
        <v>10</v>
      </c>
      <c r="C12" s="48">
        <f t="shared" ref="C12:C22" si="0">D12+I12</f>
        <v>7807750</v>
      </c>
      <c r="D12" s="66">
        <f t="shared" ref="D12:D21" si="1">E12+F12+G12+H12</f>
        <v>4602590</v>
      </c>
      <c r="E12" s="66">
        <v>457549</v>
      </c>
      <c r="F12" s="67">
        <v>2013093</v>
      </c>
      <c r="G12" s="68">
        <v>4086</v>
      </c>
      <c r="H12" s="71">
        <v>2127862</v>
      </c>
      <c r="I12" s="66">
        <f t="shared" ref="I12:I22" si="2">J12+K12</f>
        <v>3205160</v>
      </c>
      <c r="J12" s="66">
        <v>2396036</v>
      </c>
      <c r="K12" s="72">
        <v>809124</v>
      </c>
      <c r="L12" s="52"/>
      <c r="M12" s="48">
        <f t="shared" ref="M12:M28" si="3">N12+O12</f>
        <v>457549</v>
      </c>
      <c r="N12" s="49">
        <v>24188</v>
      </c>
      <c r="O12" s="51">
        <v>433361</v>
      </c>
      <c r="P12" s="49">
        <v>93957</v>
      </c>
      <c r="Q12" s="53">
        <v>363592</v>
      </c>
      <c r="R12" s="54">
        <v>1</v>
      </c>
      <c r="S12" s="55">
        <v>21</v>
      </c>
      <c r="T12" s="56"/>
      <c r="U12" s="56"/>
      <c r="V12" s="56"/>
      <c r="W12" s="45"/>
    </row>
    <row r="13" spans="1:23" s="42" customFormat="1" ht="13.8" x14ac:dyDescent="0.3">
      <c r="A13" s="43"/>
      <c r="B13" s="44" t="s">
        <v>11</v>
      </c>
      <c r="C13" s="48">
        <f t="shared" si="0"/>
        <v>8335130</v>
      </c>
      <c r="D13" s="66">
        <f t="shared" si="1"/>
        <v>4909922</v>
      </c>
      <c r="E13" s="66">
        <v>455145</v>
      </c>
      <c r="F13" s="67">
        <v>2146742</v>
      </c>
      <c r="G13" s="68">
        <v>4318</v>
      </c>
      <c r="H13" s="71">
        <v>2303717</v>
      </c>
      <c r="I13" s="66">
        <f t="shared" si="2"/>
        <v>3425208</v>
      </c>
      <c r="J13" s="66">
        <v>2554703</v>
      </c>
      <c r="K13" s="72">
        <v>870505</v>
      </c>
      <c r="L13" s="52"/>
      <c r="M13" s="48">
        <f t="shared" si="3"/>
        <v>455145</v>
      </c>
      <c r="N13" s="49">
        <v>22376</v>
      </c>
      <c r="O13" s="51">
        <v>432769</v>
      </c>
      <c r="P13" s="49">
        <v>104502</v>
      </c>
      <c r="Q13" s="53">
        <v>350643</v>
      </c>
      <c r="R13" s="54">
        <v>1</v>
      </c>
      <c r="S13" s="55">
        <v>23</v>
      </c>
      <c r="T13" s="56"/>
      <c r="U13" s="56"/>
      <c r="V13" s="56"/>
    </row>
    <row r="14" spans="1:23" s="42" customFormat="1" ht="13.8" x14ac:dyDescent="0.3">
      <c r="A14" s="43"/>
      <c r="B14" s="44" t="s">
        <v>12</v>
      </c>
      <c r="C14" s="48">
        <f t="shared" si="0"/>
        <v>8103410</v>
      </c>
      <c r="D14" s="66">
        <f t="shared" si="1"/>
        <v>4736284</v>
      </c>
      <c r="E14" s="66">
        <v>401371</v>
      </c>
      <c r="F14" s="67">
        <v>1991117</v>
      </c>
      <c r="G14" s="68">
        <v>3915</v>
      </c>
      <c r="H14" s="71">
        <v>2339881</v>
      </c>
      <c r="I14" s="66">
        <f t="shared" si="2"/>
        <v>3367126</v>
      </c>
      <c r="J14" s="66">
        <v>2518452</v>
      </c>
      <c r="K14" s="72">
        <v>848674</v>
      </c>
      <c r="L14" s="52"/>
      <c r="M14" s="48">
        <f t="shared" si="3"/>
        <v>401371</v>
      </c>
      <c r="N14" s="49">
        <v>19419</v>
      </c>
      <c r="O14" s="51">
        <v>381952</v>
      </c>
      <c r="P14" s="49">
        <v>100152</v>
      </c>
      <c r="Q14" s="53">
        <v>301219</v>
      </c>
      <c r="R14" s="54">
        <v>1</v>
      </c>
      <c r="S14" s="55">
        <v>20</v>
      </c>
      <c r="T14" s="56"/>
      <c r="U14" s="56"/>
      <c r="V14" s="56"/>
    </row>
    <row r="15" spans="1:23" s="42" customFormat="1" ht="13.8" x14ac:dyDescent="0.3">
      <c r="A15" s="43"/>
      <c r="B15" s="44" t="s">
        <v>32</v>
      </c>
      <c r="C15" s="48">
        <f t="shared" si="0"/>
        <v>7999058</v>
      </c>
      <c r="D15" s="66">
        <f t="shared" si="1"/>
        <v>4705490</v>
      </c>
      <c r="E15" s="66">
        <v>388012</v>
      </c>
      <c r="F15" s="67">
        <v>1978461</v>
      </c>
      <c r="G15" s="68">
        <v>3807</v>
      </c>
      <c r="H15" s="71">
        <v>2335210</v>
      </c>
      <c r="I15" s="66">
        <f t="shared" si="2"/>
        <v>3293568</v>
      </c>
      <c r="J15" s="66">
        <v>2451398</v>
      </c>
      <c r="K15" s="72">
        <v>842170</v>
      </c>
      <c r="L15" s="52"/>
      <c r="M15" s="48">
        <f t="shared" si="3"/>
        <v>388012</v>
      </c>
      <c r="N15" s="49">
        <v>10523</v>
      </c>
      <c r="O15" s="51">
        <v>377489</v>
      </c>
      <c r="P15" s="49">
        <v>97342</v>
      </c>
      <c r="Q15" s="53">
        <v>290670</v>
      </c>
      <c r="R15" s="54">
        <v>1</v>
      </c>
      <c r="S15" s="55">
        <v>20</v>
      </c>
      <c r="T15" s="56"/>
      <c r="U15" s="56"/>
      <c r="V15" s="56"/>
    </row>
    <row r="16" spans="1:23" s="42" customFormat="1" ht="13.8" x14ac:dyDescent="0.3">
      <c r="A16" s="43"/>
      <c r="B16" s="44" t="s">
        <v>14</v>
      </c>
      <c r="C16" s="48">
        <f t="shared" si="0"/>
        <v>8207455</v>
      </c>
      <c r="D16" s="66">
        <f t="shared" si="1"/>
        <v>4858074</v>
      </c>
      <c r="E16" s="66">
        <v>385048</v>
      </c>
      <c r="F16" s="67">
        <v>2025959</v>
      </c>
      <c r="G16" s="68">
        <v>2467</v>
      </c>
      <c r="H16" s="71">
        <v>2444600</v>
      </c>
      <c r="I16" s="66">
        <f t="shared" si="2"/>
        <v>3349381</v>
      </c>
      <c r="J16" s="66">
        <v>2488018</v>
      </c>
      <c r="K16" s="72">
        <v>861363</v>
      </c>
      <c r="L16" s="52"/>
      <c r="M16" s="48">
        <f t="shared" si="3"/>
        <v>385048</v>
      </c>
      <c r="N16" s="49">
        <v>11135</v>
      </c>
      <c r="O16" s="51">
        <v>373913</v>
      </c>
      <c r="P16" s="49">
        <v>102131</v>
      </c>
      <c r="Q16" s="53">
        <v>282917</v>
      </c>
      <c r="R16" s="54">
        <v>1</v>
      </c>
      <c r="S16" s="55">
        <v>21</v>
      </c>
      <c r="T16" s="56"/>
      <c r="U16" s="56"/>
      <c r="V16" s="56"/>
    </row>
    <row r="17" spans="1:23" s="42" customFormat="1" ht="13.8" x14ac:dyDescent="0.3">
      <c r="A17" s="43"/>
      <c r="B17" s="44" t="s">
        <v>15</v>
      </c>
      <c r="C17" s="48">
        <f t="shared" si="0"/>
        <v>8283377</v>
      </c>
      <c r="D17" s="66">
        <f t="shared" si="1"/>
        <v>4895774</v>
      </c>
      <c r="E17" s="66">
        <v>427098</v>
      </c>
      <c r="F17" s="67">
        <v>1938830</v>
      </c>
      <c r="G17" s="68">
        <v>1046</v>
      </c>
      <c r="H17" s="71">
        <v>2528800</v>
      </c>
      <c r="I17" s="66">
        <f t="shared" si="2"/>
        <v>3387603</v>
      </c>
      <c r="J17" s="66">
        <v>2520792</v>
      </c>
      <c r="K17" s="72">
        <v>866811</v>
      </c>
      <c r="L17" s="52"/>
      <c r="M17" s="48">
        <f t="shared" si="3"/>
        <v>427098</v>
      </c>
      <c r="N17" s="49">
        <v>32968</v>
      </c>
      <c r="O17" s="51">
        <v>394130</v>
      </c>
      <c r="P17" s="49">
        <v>101909</v>
      </c>
      <c r="Q17" s="53">
        <v>325189</v>
      </c>
      <c r="R17" s="54">
        <v>1</v>
      </c>
      <c r="S17" s="55">
        <v>20</v>
      </c>
      <c r="T17" s="56"/>
      <c r="U17" s="56"/>
      <c r="V17" s="56"/>
    </row>
    <row r="18" spans="1:23" s="42" customFormat="1" ht="13.8" x14ac:dyDescent="0.3">
      <c r="A18" s="43"/>
      <c r="B18" s="44" t="s">
        <v>16</v>
      </c>
      <c r="C18" s="48">
        <f t="shared" si="0"/>
        <v>8443504</v>
      </c>
      <c r="D18" s="66">
        <f t="shared" si="1"/>
        <v>5060738</v>
      </c>
      <c r="E18" s="66">
        <v>374105</v>
      </c>
      <c r="F18" s="67">
        <v>2067374</v>
      </c>
      <c r="G18" s="68">
        <v>920</v>
      </c>
      <c r="H18" s="71">
        <v>2618339</v>
      </c>
      <c r="I18" s="66">
        <f t="shared" si="2"/>
        <v>3382766</v>
      </c>
      <c r="J18" s="66">
        <v>2522664</v>
      </c>
      <c r="K18" s="72">
        <v>860102</v>
      </c>
      <c r="L18" s="52"/>
      <c r="M18" s="48">
        <f t="shared" si="3"/>
        <v>374105</v>
      </c>
      <c r="N18" s="49">
        <v>14300</v>
      </c>
      <c r="O18" s="51">
        <v>359805</v>
      </c>
      <c r="P18" s="49">
        <v>94987</v>
      </c>
      <c r="Q18" s="53">
        <v>279118</v>
      </c>
      <c r="R18" s="54">
        <v>1</v>
      </c>
      <c r="S18" s="55">
        <v>22</v>
      </c>
      <c r="T18" s="56"/>
      <c r="U18" s="56"/>
      <c r="V18" s="56"/>
    </row>
    <row r="19" spans="1:23" s="42" customFormat="1" ht="13.8" x14ac:dyDescent="0.3">
      <c r="A19" s="43"/>
      <c r="B19" s="44" t="s">
        <v>17</v>
      </c>
      <c r="C19" s="48">
        <f t="shared" si="0"/>
        <v>8344930</v>
      </c>
      <c r="D19" s="66">
        <f t="shared" si="1"/>
        <v>4959328</v>
      </c>
      <c r="E19" s="66">
        <v>386398</v>
      </c>
      <c r="F19" s="67">
        <v>2071792</v>
      </c>
      <c r="G19" s="68">
        <v>943</v>
      </c>
      <c r="H19" s="71">
        <v>2500195</v>
      </c>
      <c r="I19" s="66">
        <f t="shared" si="2"/>
        <v>3385602</v>
      </c>
      <c r="J19" s="66">
        <v>2536051</v>
      </c>
      <c r="K19" s="72">
        <v>849551</v>
      </c>
      <c r="L19" s="52"/>
      <c r="M19" s="48">
        <f t="shared" si="3"/>
        <v>386398</v>
      </c>
      <c r="N19" s="49">
        <v>14197</v>
      </c>
      <c r="O19" s="51">
        <v>372201</v>
      </c>
      <c r="P19" s="49">
        <v>97516</v>
      </c>
      <c r="Q19" s="53">
        <v>288882</v>
      </c>
      <c r="R19" s="54">
        <v>1</v>
      </c>
      <c r="S19" s="55">
        <v>21</v>
      </c>
      <c r="T19" s="56"/>
      <c r="U19" s="56"/>
      <c r="V19" s="56"/>
    </row>
    <row r="20" spans="1:23" s="42" customFormat="1" ht="13.8" x14ac:dyDescent="0.3">
      <c r="A20" s="43"/>
      <c r="B20" s="44" t="s">
        <v>18</v>
      </c>
      <c r="C20" s="48">
        <f t="shared" si="0"/>
        <v>8288819</v>
      </c>
      <c r="D20" s="66">
        <f t="shared" si="1"/>
        <v>4876170</v>
      </c>
      <c r="E20" s="66">
        <v>422610</v>
      </c>
      <c r="F20" s="67">
        <v>1953768</v>
      </c>
      <c r="G20" s="68">
        <v>967</v>
      </c>
      <c r="H20" s="71">
        <v>2498825</v>
      </c>
      <c r="I20" s="66">
        <f t="shared" si="2"/>
        <v>3412649</v>
      </c>
      <c r="J20" s="66">
        <v>2531268</v>
      </c>
      <c r="K20" s="72">
        <v>881381</v>
      </c>
      <c r="L20" s="52"/>
      <c r="M20" s="48">
        <f t="shared" si="3"/>
        <v>422610</v>
      </c>
      <c r="N20" s="49">
        <v>26241</v>
      </c>
      <c r="O20" s="51">
        <v>396369</v>
      </c>
      <c r="P20" s="49">
        <v>105544</v>
      </c>
      <c r="Q20" s="53">
        <v>317066</v>
      </c>
      <c r="R20" s="54">
        <v>1</v>
      </c>
      <c r="S20" s="55">
        <v>19</v>
      </c>
      <c r="T20" s="56"/>
      <c r="U20" s="56"/>
      <c r="V20" s="56"/>
    </row>
    <row r="21" spans="1:23" s="42" customFormat="1" ht="13.8" x14ac:dyDescent="0.3">
      <c r="A21" s="43"/>
      <c r="B21" s="44" t="s">
        <v>19</v>
      </c>
      <c r="C21" s="48">
        <f t="shared" si="0"/>
        <v>8455344</v>
      </c>
      <c r="D21" s="66">
        <f t="shared" si="1"/>
        <v>4934976</v>
      </c>
      <c r="E21" s="66">
        <v>423106</v>
      </c>
      <c r="F21" s="67">
        <v>2006986</v>
      </c>
      <c r="G21" s="68">
        <v>1053</v>
      </c>
      <c r="H21" s="71">
        <v>2503831</v>
      </c>
      <c r="I21" s="66">
        <f t="shared" si="2"/>
        <v>3520368</v>
      </c>
      <c r="J21" s="66">
        <v>2627289</v>
      </c>
      <c r="K21" s="72">
        <v>893079</v>
      </c>
      <c r="L21" s="52"/>
      <c r="M21" s="48">
        <f t="shared" si="3"/>
        <v>423106</v>
      </c>
      <c r="N21" s="49">
        <v>12760</v>
      </c>
      <c r="O21" s="51">
        <v>410346</v>
      </c>
      <c r="P21" s="49">
        <v>109581</v>
      </c>
      <c r="Q21" s="53">
        <v>313525</v>
      </c>
      <c r="R21" s="54">
        <v>1</v>
      </c>
      <c r="S21" s="55">
        <v>22</v>
      </c>
      <c r="T21" s="56"/>
      <c r="U21" s="56"/>
      <c r="V21" s="56"/>
    </row>
    <row r="22" spans="1:23" s="42" customFormat="1" thickBot="1" x14ac:dyDescent="0.35">
      <c r="A22" s="46"/>
      <c r="B22" s="47" t="s">
        <v>20</v>
      </c>
      <c r="C22" s="57">
        <f t="shared" si="0"/>
        <v>9954746</v>
      </c>
      <c r="D22" s="79">
        <f>E22+F22+G22+H22</f>
        <v>5893650</v>
      </c>
      <c r="E22" s="79">
        <v>511871</v>
      </c>
      <c r="F22" s="80">
        <v>2530231</v>
      </c>
      <c r="G22" s="81">
        <v>1180</v>
      </c>
      <c r="H22" s="77">
        <v>2850368</v>
      </c>
      <c r="I22" s="79">
        <f t="shared" si="2"/>
        <v>4061096</v>
      </c>
      <c r="J22" s="79">
        <v>3033937</v>
      </c>
      <c r="K22" s="78">
        <v>1027159</v>
      </c>
      <c r="L22" s="52"/>
      <c r="M22" s="57">
        <f t="shared" si="3"/>
        <v>511871</v>
      </c>
      <c r="N22" s="58">
        <v>22232</v>
      </c>
      <c r="O22" s="60">
        <v>489639</v>
      </c>
      <c r="P22" s="58">
        <v>135522</v>
      </c>
      <c r="Q22" s="61">
        <v>376349</v>
      </c>
      <c r="R22" s="62">
        <v>1</v>
      </c>
      <c r="S22" s="63">
        <v>21</v>
      </c>
      <c r="T22" s="56"/>
      <c r="U22" s="56"/>
      <c r="V22" s="56"/>
    </row>
    <row r="23" spans="1:23" s="42" customFormat="1" ht="13.8" x14ac:dyDescent="0.3">
      <c r="A23" s="40">
        <v>2017</v>
      </c>
      <c r="B23" s="41" t="s">
        <v>9</v>
      </c>
      <c r="C23" s="73">
        <f>D23+I23</f>
        <v>7489650</v>
      </c>
      <c r="D23" s="66">
        <f>E23+F23+G23+H23</f>
        <v>4358585</v>
      </c>
      <c r="E23" s="49">
        <v>338890</v>
      </c>
      <c r="F23" s="50">
        <v>1597878</v>
      </c>
      <c r="G23" s="51">
        <v>972</v>
      </c>
      <c r="H23" s="71">
        <v>2420845</v>
      </c>
      <c r="I23" s="66">
        <f>J23+K23</f>
        <v>3131065</v>
      </c>
      <c r="J23" s="66">
        <v>2272362</v>
      </c>
      <c r="K23" s="72">
        <v>858703</v>
      </c>
      <c r="L23" s="52">
        <v>858703</v>
      </c>
      <c r="M23" s="48">
        <f t="shared" si="3"/>
        <v>338890</v>
      </c>
      <c r="N23" s="49">
        <v>10011</v>
      </c>
      <c r="O23" s="51">
        <v>328879</v>
      </c>
      <c r="P23" s="49">
        <v>83753</v>
      </c>
      <c r="Q23" s="53">
        <v>255137</v>
      </c>
      <c r="R23" s="54">
        <v>1</v>
      </c>
      <c r="S23" s="55">
        <v>19</v>
      </c>
      <c r="T23" s="56"/>
      <c r="U23" s="56"/>
      <c r="V23" s="56"/>
    </row>
    <row r="24" spans="1:23" s="42" customFormat="1" ht="13.8" x14ac:dyDescent="0.3">
      <c r="A24" s="43"/>
      <c r="B24" s="44" t="s">
        <v>10</v>
      </c>
      <c r="C24" s="73">
        <f t="shared" ref="C24:C34" si="4">D24+I24</f>
        <v>8134838</v>
      </c>
      <c r="D24" s="66">
        <f>E24+F24+G24+H24</f>
        <v>4800511</v>
      </c>
      <c r="E24" s="49">
        <v>387954</v>
      </c>
      <c r="F24" s="50">
        <v>1900719</v>
      </c>
      <c r="G24" s="51">
        <v>945</v>
      </c>
      <c r="H24" s="71">
        <v>2510893</v>
      </c>
      <c r="I24" s="66">
        <f t="shared" ref="I24:I46" si="5">J24+K24</f>
        <v>3334327</v>
      </c>
      <c r="J24" s="66">
        <v>2454226</v>
      </c>
      <c r="K24" s="72">
        <v>880101</v>
      </c>
      <c r="L24" s="52">
        <v>880101</v>
      </c>
      <c r="M24" s="48">
        <f t="shared" si="3"/>
        <v>387954</v>
      </c>
      <c r="N24" s="49">
        <v>11479</v>
      </c>
      <c r="O24" s="51">
        <v>376475</v>
      </c>
      <c r="P24" s="49">
        <v>96029</v>
      </c>
      <c r="Q24" s="53">
        <v>291925</v>
      </c>
      <c r="R24" s="54">
        <v>1</v>
      </c>
      <c r="S24" s="55">
        <v>20</v>
      </c>
      <c r="T24" s="56"/>
      <c r="U24" s="56"/>
      <c r="V24" s="56"/>
      <c r="W24" s="45"/>
    </row>
    <row r="25" spans="1:23" s="42" customFormat="1" ht="13.8" x14ac:dyDescent="0.3">
      <c r="A25" s="43"/>
      <c r="B25" s="44" t="s">
        <v>11</v>
      </c>
      <c r="C25" s="73">
        <f t="shared" si="4"/>
        <v>9086903</v>
      </c>
      <c r="D25" s="66">
        <f t="shared" ref="D25:D34" si="6">E25+F25+G25+H25</f>
        <v>5369750</v>
      </c>
      <c r="E25" s="49">
        <v>421677</v>
      </c>
      <c r="F25" s="50">
        <v>2094575</v>
      </c>
      <c r="G25" s="51">
        <v>985</v>
      </c>
      <c r="H25" s="71">
        <v>2852513</v>
      </c>
      <c r="I25" s="66">
        <f t="shared" si="5"/>
        <v>3717153</v>
      </c>
      <c r="J25" s="49">
        <v>2715974</v>
      </c>
      <c r="K25" s="72">
        <v>1001179</v>
      </c>
      <c r="L25" s="52">
        <v>1001179</v>
      </c>
      <c r="M25" s="48">
        <f t="shared" si="3"/>
        <v>421677</v>
      </c>
      <c r="N25" s="49">
        <v>12715</v>
      </c>
      <c r="O25" s="51">
        <v>408962</v>
      </c>
      <c r="P25" s="49">
        <v>113422</v>
      </c>
      <c r="Q25" s="53">
        <v>308255</v>
      </c>
      <c r="R25" s="54">
        <v>1</v>
      </c>
      <c r="S25" s="55">
        <v>23</v>
      </c>
      <c r="T25" s="56"/>
      <c r="U25" s="56"/>
      <c r="V25" s="56"/>
    </row>
    <row r="26" spans="1:23" s="42" customFormat="1" ht="13.8" x14ac:dyDescent="0.3">
      <c r="A26" s="43"/>
      <c r="B26" s="44" t="s">
        <v>12</v>
      </c>
      <c r="C26" s="73">
        <f t="shared" si="4"/>
        <v>8546602</v>
      </c>
      <c r="D26" s="66">
        <f t="shared" si="6"/>
        <v>5032132</v>
      </c>
      <c r="E26" s="66">
        <v>393299</v>
      </c>
      <c r="F26" s="67">
        <v>1871849</v>
      </c>
      <c r="G26" s="68">
        <v>872</v>
      </c>
      <c r="H26" s="71">
        <v>2766112</v>
      </c>
      <c r="I26" s="66">
        <f t="shared" si="5"/>
        <v>3514470</v>
      </c>
      <c r="J26" s="66">
        <v>2555906</v>
      </c>
      <c r="K26" s="72">
        <v>958564</v>
      </c>
      <c r="L26" s="52">
        <v>958564</v>
      </c>
      <c r="M26" s="48">
        <f t="shared" si="3"/>
        <v>393299</v>
      </c>
      <c r="N26" s="49">
        <v>11866</v>
      </c>
      <c r="O26" s="51">
        <v>381433</v>
      </c>
      <c r="P26" s="49">
        <v>103869</v>
      </c>
      <c r="Q26" s="53">
        <v>289430</v>
      </c>
      <c r="R26" s="54">
        <v>1</v>
      </c>
      <c r="S26" s="55">
        <v>18</v>
      </c>
      <c r="T26" s="56"/>
      <c r="U26" s="56"/>
      <c r="V26" s="56"/>
    </row>
    <row r="27" spans="1:23" s="42" customFormat="1" ht="13.8" x14ac:dyDescent="0.3">
      <c r="A27" s="43"/>
      <c r="B27" s="44" t="s">
        <v>32</v>
      </c>
      <c r="C27" s="73">
        <f t="shared" si="4"/>
        <v>9138959</v>
      </c>
      <c r="D27" s="66">
        <f t="shared" si="6"/>
        <v>5520710</v>
      </c>
      <c r="E27" s="66">
        <v>481157</v>
      </c>
      <c r="F27" s="67">
        <v>2119283</v>
      </c>
      <c r="G27" s="68">
        <v>994</v>
      </c>
      <c r="H27" s="71">
        <v>2919276</v>
      </c>
      <c r="I27" s="66">
        <f t="shared" si="5"/>
        <v>3618249</v>
      </c>
      <c r="J27" s="66">
        <v>2624097</v>
      </c>
      <c r="K27" s="72">
        <v>994152</v>
      </c>
      <c r="L27" s="52">
        <v>994152</v>
      </c>
      <c r="M27" s="48">
        <f t="shared" si="3"/>
        <v>481157</v>
      </c>
      <c r="N27" s="49">
        <v>31887</v>
      </c>
      <c r="O27" s="51">
        <v>449270</v>
      </c>
      <c r="P27" s="49">
        <v>116481</v>
      </c>
      <c r="Q27" s="53">
        <f>M27-P27</f>
        <v>364676</v>
      </c>
      <c r="R27" s="54">
        <v>1</v>
      </c>
      <c r="S27" s="55">
        <v>21</v>
      </c>
      <c r="T27" s="56"/>
      <c r="U27" s="56"/>
      <c r="V27" s="56"/>
    </row>
    <row r="28" spans="1:23" s="42" customFormat="1" ht="13.8" x14ac:dyDescent="0.3">
      <c r="A28" s="43"/>
      <c r="B28" s="44" t="s">
        <v>14</v>
      </c>
      <c r="C28" s="73">
        <f t="shared" si="4"/>
        <v>9054349</v>
      </c>
      <c r="D28" s="66">
        <f t="shared" si="6"/>
        <v>5439030</v>
      </c>
      <c r="E28" s="66">
        <v>445769</v>
      </c>
      <c r="F28" s="67">
        <v>2005100</v>
      </c>
      <c r="G28" s="68">
        <v>956</v>
      </c>
      <c r="H28" s="71">
        <v>2987205</v>
      </c>
      <c r="I28" s="66">
        <f t="shared" si="5"/>
        <v>3615319</v>
      </c>
      <c r="J28" s="66">
        <v>2621146</v>
      </c>
      <c r="K28" s="72">
        <v>994173</v>
      </c>
      <c r="L28" s="52">
        <v>994173</v>
      </c>
      <c r="M28" s="48">
        <f t="shared" si="3"/>
        <v>445769</v>
      </c>
      <c r="N28" s="49">
        <v>17564</v>
      </c>
      <c r="O28" s="51">
        <v>428205</v>
      </c>
      <c r="P28" s="49">
        <v>115525</v>
      </c>
      <c r="Q28" s="53">
        <f t="shared" ref="Q28:Q61" si="7">M28-P28</f>
        <v>330244</v>
      </c>
      <c r="R28" s="54">
        <v>1</v>
      </c>
      <c r="S28" s="55">
        <v>20</v>
      </c>
      <c r="T28" s="56"/>
      <c r="U28" s="56"/>
      <c r="V28" s="56"/>
    </row>
    <row r="29" spans="1:23" s="42" customFormat="1" ht="13.8" x14ac:dyDescent="0.3">
      <c r="A29" s="43"/>
      <c r="B29" s="44" t="s">
        <v>15</v>
      </c>
      <c r="C29" s="73">
        <f t="shared" si="4"/>
        <v>9182138</v>
      </c>
      <c r="D29" s="66">
        <f t="shared" si="6"/>
        <v>5546870</v>
      </c>
      <c r="E29" s="49">
        <v>406705</v>
      </c>
      <c r="F29" s="50">
        <v>1973226</v>
      </c>
      <c r="G29" s="51">
        <v>941</v>
      </c>
      <c r="H29" s="71">
        <v>3165998</v>
      </c>
      <c r="I29" s="66">
        <f t="shared" si="5"/>
        <v>3635268</v>
      </c>
      <c r="J29" s="49">
        <v>2629171</v>
      </c>
      <c r="K29" s="72">
        <v>1006097</v>
      </c>
      <c r="L29" s="52"/>
      <c r="M29" s="48">
        <f t="shared" ref="M29:M31" si="8">N29+O29</f>
        <v>406705</v>
      </c>
      <c r="N29" s="49">
        <v>15896</v>
      </c>
      <c r="O29" s="51">
        <v>390809</v>
      </c>
      <c r="P29" s="49">
        <v>112965</v>
      </c>
      <c r="Q29" s="53">
        <f t="shared" si="7"/>
        <v>293740</v>
      </c>
      <c r="R29" s="54">
        <v>1</v>
      </c>
      <c r="S29" s="55">
        <v>21</v>
      </c>
      <c r="T29" s="56"/>
      <c r="U29" s="56"/>
      <c r="V29" s="56"/>
    </row>
    <row r="30" spans="1:23" s="42" customFormat="1" ht="13.8" x14ac:dyDescent="0.3">
      <c r="A30" s="43"/>
      <c r="B30" s="44" t="s">
        <v>16</v>
      </c>
      <c r="C30" s="73">
        <f t="shared" si="4"/>
        <v>9111222</v>
      </c>
      <c r="D30" s="66">
        <f t="shared" si="6"/>
        <v>5589483</v>
      </c>
      <c r="E30" s="49">
        <v>398104</v>
      </c>
      <c r="F30" s="50">
        <v>2021702</v>
      </c>
      <c r="G30" s="51">
        <v>891</v>
      </c>
      <c r="H30" s="71">
        <v>3168786</v>
      </c>
      <c r="I30" s="66">
        <f t="shared" si="5"/>
        <v>3521739</v>
      </c>
      <c r="J30" s="49">
        <v>2543580</v>
      </c>
      <c r="K30" s="72">
        <v>978159</v>
      </c>
      <c r="L30" s="52"/>
      <c r="M30" s="48">
        <f t="shared" si="8"/>
        <v>398104</v>
      </c>
      <c r="N30" s="49">
        <v>23881</v>
      </c>
      <c r="O30" s="51">
        <v>374223</v>
      </c>
      <c r="P30" s="49">
        <v>102625</v>
      </c>
      <c r="Q30" s="53">
        <f t="shared" si="7"/>
        <v>295479</v>
      </c>
      <c r="R30" s="54">
        <v>1</v>
      </c>
      <c r="S30" s="55">
        <v>21</v>
      </c>
      <c r="T30" s="56"/>
      <c r="U30" s="56"/>
      <c r="V30" s="56"/>
    </row>
    <row r="31" spans="1:23" s="42" customFormat="1" ht="13.8" x14ac:dyDescent="0.3">
      <c r="A31" s="43"/>
      <c r="B31" s="44" t="s">
        <v>17</v>
      </c>
      <c r="C31" s="73">
        <f t="shared" si="4"/>
        <v>9084219</v>
      </c>
      <c r="D31" s="66">
        <f t="shared" si="6"/>
        <v>5435133</v>
      </c>
      <c r="E31" s="49">
        <v>408832</v>
      </c>
      <c r="F31" s="50">
        <v>1961917</v>
      </c>
      <c r="G31" s="51">
        <v>952</v>
      </c>
      <c r="H31" s="71">
        <v>3063432</v>
      </c>
      <c r="I31" s="66">
        <f t="shared" si="5"/>
        <v>3649086</v>
      </c>
      <c r="J31" s="49">
        <v>2660893</v>
      </c>
      <c r="K31" s="72">
        <v>988193</v>
      </c>
      <c r="L31" s="52"/>
      <c r="M31" s="48">
        <f t="shared" si="8"/>
        <v>408832</v>
      </c>
      <c r="N31" s="49">
        <v>21910</v>
      </c>
      <c r="O31" s="51">
        <v>386922</v>
      </c>
      <c r="P31" s="49">
        <v>112307</v>
      </c>
      <c r="Q31" s="53">
        <f t="shared" si="7"/>
        <v>296525</v>
      </c>
      <c r="R31" s="54">
        <v>1</v>
      </c>
      <c r="S31" s="55">
        <v>20</v>
      </c>
      <c r="T31" s="56"/>
      <c r="U31" s="56"/>
      <c r="V31" s="56"/>
    </row>
    <row r="32" spans="1:23" s="42" customFormat="1" ht="13.8" x14ac:dyDescent="0.3">
      <c r="A32" s="43"/>
      <c r="B32" s="44" t="s">
        <v>18</v>
      </c>
      <c r="C32" s="73">
        <f t="shared" si="4"/>
        <v>9191777</v>
      </c>
      <c r="D32" s="66">
        <f t="shared" si="6"/>
        <v>5470508</v>
      </c>
      <c r="E32" s="49">
        <v>428354</v>
      </c>
      <c r="F32" s="50">
        <v>1970917</v>
      </c>
      <c r="G32" s="51">
        <v>1184</v>
      </c>
      <c r="H32" s="71">
        <v>3070053</v>
      </c>
      <c r="I32" s="66">
        <f t="shared" si="5"/>
        <v>3721269</v>
      </c>
      <c r="J32" s="49">
        <v>2680583</v>
      </c>
      <c r="K32" s="72">
        <v>1040686</v>
      </c>
      <c r="L32" s="52"/>
      <c r="M32" s="48">
        <v>428354</v>
      </c>
      <c r="N32" s="49">
        <v>16584</v>
      </c>
      <c r="O32" s="51">
        <v>411770</v>
      </c>
      <c r="P32" s="49">
        <v>108973</v>
      </c>
      <c r="Q32" s="53">
        <f t="shared" si="7"/>
        <v>319381</v>
      </c>
      <c r="R32" s="54">
        <v>1</v>
      </c>
      <c r="S32" s="55">
        <v>20</v>
      </c>
      <c r="T32" s="56"/>
      <c r="U32" s="56"/>
      <c r="V32" s="56"/>
    </row>
    <row r="33" spans="1:23" s="42" customFormat="1" ht="13.8" x14ac:dyDescent="0.3">
      <c r="A33" s="43"/>
      <c r="B33" s="44" t="s">
        <v>19</v>
      </c>
      <c r="C33" s="73">
        <f t="shared" si="4"/>
        <v>9175909</v>
      </c>
      <c r="D33" s="66">
        <f t="shared" si="6"/>
        <v>5479011</v>
      </c>
      <c r="E33" s="49">
        <v>421137</v>
      </c>
      <c r="F33" s="50">
        <v>2002021</v>
      </c>
      <c r="G33" s="51">
        <v>1097</v>
      </c>
      <c r="H33" s="71">
        <v>3054756</v>
      </c>
      <c r="I33" s="66">
        <f t="shared" si="5"/>
        <v>3696898</v>
      </c>
      <c r="J33" s="49">
        <v>2652594</v>
      </c>
      <c r="K33" s="72">
        <v>1044304</v>
      </c>
      <c r="L33" s="52"/>
      <c r="M33" s="48">
        <f t="shared" ref="M33:M42" si="9">N33+O33</f>
        <v>421137</v>
      </c>
      <c r="N33" s="49">
        <v>14691</v>
      </c>
      <c r="O33" s="51">
        <v>406446</v>
      </c>
      <c r="P33" s="49">
        <v>107936</v>
      </c>
      <c r="Q33" s="53">
        <f t="shared" si="7"/>
        <v>313201</v>
      </c>
      <c r="R33" s="54">
        <v>1</v>
      </c>
      <c r="S33" s="55">
        <v>22</v>
      </c>
      <c r="T33" s="56"/>
      <c r="U33" s="56"/>
      <c r="V33" s="56"/>
    </row>
    <row r="34" spans="1:23" s="42" customFormat="1" thickBot="1" x14ac:dyDescent="0.35">
      <c r="A34" s="46"/>
      <c r="B34" s="47" t="s">
        <v>20</v>
      </c>
      <c r="C34" s="57">
        <f t="shared" si="4"/>
        <v>10688424</v>
      </c>
      <c r="D34" s="79">
        <f t="shared" si="6"/>
        <v>6483881</v>
      </c>
      <c r="E34" s="58">
        <v>547271</v>
      </c>
      <c r="F34" s="59">
        <v>2496018</v>
      </c>
      <c r="G34" s="60">
        <v>1238</v>
      </c>
      <c r="H34" s="77">
        <v>3439354</v>
      </c>
      <c r="I34" s="58">
        <f t="shared" si="5"/>
        <v>4204543</v>
      </c>
      <c r="J34" s="58">
        <v>3021795</v>
      </c>
      <c r="K34" s="78">
        <v>1182748</v>
      </c>
      <c r="L34" s="52"/>
      <c r="M34" s="57">
        <f t="shared" si="9"/>
        <v>547271</v>
      </c>
      <c r="N34" s="58">
        <v>27655</v>
      </c>
      <c r="O34" s="60">
        <v>519616</v>
      </c>
      <c r="P34" s="58">
        <v>139814</v>
      </c>
      <c r="Q34" s="61">
        <f t="shared" si="7"/>
        <v>407457</v>
      </c>
      <c r="R34" s="62">
        <v>1</v>
      </c>
      <c r="S34" s="63">
        <v>20</v>
      </c>
      <c r="T34" s="56"/>
      <c r="U34" s="56"/>
      <c r="V34" s="56"/>
    </row>
    <row r="35" spans="1:23" s="4" customFormat="1" ht="12.75" customHeight="1" x14ac:dyDescent="0.3">
      <c r="A35" s="17">
        <v>2018</v>
      </c>
      <c r="B35" s="18" t="s">
        <v>9</v>
      </c>
      <c r="C35" s="73">
        <f t="shared" ref="C35:C43" si="10">D35+I35</f>
        <v>8474616</v>
      </c>
      <c r="D35" s="66">
        <f t="shared" ref="D35:D43" si="11">E35+F35+G35+H35</f>
        <v>5122517</v>
      </c>
      <c r="E35" s="49">
        <v>342294</v>
      </c>
      <c r="F35" s="67">
        <v>1746548</v>
      </c>
      <c r="G35" s="68">
        <v>1512</v>
      </c>
      <c r="H35" s="71">
        <v>3032163</v>
      </c>
      <c r="I35" s="66">
        <f t="shared" si="5"/>
        <v>3352099</v>
      </c>
      <c r="J35" s="66">
        <v>2354446</v>
      </c>
      <c r="K35" s="72">
        <v>997653</v>
      </c>
      <c r="L35" s="52"/>
      <c r="M35" s="48">
        <f t="shared" si="9"/>
        <v>342294</v>
      </c>
      <c r="N35" s="49">
        <v>11186</v>
      </c>
      <c r="O35" s="51">
        <v>331108</v>
      </c>
      <c r="P35" s="49">
        <v>87225</v>
      </c>
      <c r="Q35" s="53">
        <f t="shared" si="7"/>
        <v>255069</v>
      </c>
      <c r="R35" s="54" t="s">
        <v>37</v>
      </c>
      <c r="S35" s="55">
        <v>20</v>
      </c>
      <c r="U35" s="6"/>
    </row>
    <row r="36" spans="1:23" s="4" customFormat="1" ht="12.75" customHeight="1" x14ac:dyDescent="0.3">
      <c r="A36" s="19"/>
      <c r="B36" s="20" t="s">
        <v>10</v>
      </c>
      <c r="C36" s="73">
        <f t="shared" si="10"/>
        <v>8831125</v>
      </c>
      <c r="D36" s="66">
        <f t="shared" si="11"/>
        <v>5366994</v>
      </c>
      <c r="E36" s="49">
        <v>473632</v>
      </c>
      <c r="F36" s="67">
        <v>1894728</v>
      </c>
      <c r="G36" s="68">
        <v>1395</v>
      </c>
      <c r="H36" s="71">
        <v>2997239</v>
      </c>
      <c r="I36" s="66">
        <f t="shared" si="5"/>
        <v>3464131</v>
      </c>
      <c r="J36" s="66">
        <v>2467734</v>
      </c>
      <c r="K36" s="72">
        <v>996397</v>
      </c>
      <c r="L36" s="52"/>
      <c r="M36" s="48">
        <f t="shared" si="9"/>
        <v>473632</v>
      </c>
      <c r="N36" s="49">
        <v>37571</v>
      </c>
      <c r="O36" s="51">
        <v>436061</v>
      </c>
      <c r="P36" s="49">
        <v>98851</v>
      </c>
      <c r="Q36" s="53">
        <f t="shared" si="7"/>
        <v>374781</v>
      </c>
      <c r="R36" s="54">
        <v>1</v>
      </c>
      <c r="S36" s="55">
        <v>20</v>
      </c>
      <c r="U36" s="6"/>
      <c r="W36" s="8"/>
    </row>
    <row r="37" spans="1:23" s="4" customFormat="1" ht="12.75" customHeight="1" x14ac:dyDescent="0.3">
      <c r="A37" s="19"/>
      <c r="B37" s="20" t="s">
        <v>11</v>
      </c>
      <c r="C37" s="73">
        <f t="shared" si="10"/>
        <v>9838715</v>
      </c>
      <c r="D37" s="66">
        <f t="shared" si="11"/>
        <v>5948421</v>
      </c>
      <c r="E37" s="49">
        <v>455625</v>
      </c>
      <c r="F37" s="67">
        <v>2023721</v>
      </c>
      <c r="G37" s="68">
        <v>1613</v>
      </c>
      <c r="H37" s="71">
        <v>3467462</v>
      </c>
      <c r="I37" s="66">
        <f t="shared" si="5"/>
        <v>3890294</v>
      </c>
      <c r="J37" s="66">
        <v>2735948</v>
      </c>
      <c r="K37" s="72">
        <v>1154346</v>
      </c>
      <c r="L37" s="52"/>
      <c r="M37" s="48">
        <f t="shared" si="9"/>
        <v>455625</v>
      </c>
      <c r="N37" s="49">
        <v>16176</v>
      </c>
      <c r="O37" s="51">
        <v>439449</v>
      </c>
      <c r="P37" s="49">
        <v>112583</v>
      </c>
      <c r="Q37" s="53">
        <f t="shared" si="7"/>
        <v>343042</v>
      </c>
      <c r="R37" s="54">
        <v>1</v>
      </c>
      <c r="S37" s="55">
        <v>22</v>
      </c>
      <c r="U37" s="6"/>
    </row>
    <row r="38" spans="1:23" s="42" customFormat="1" ht="13.8" x14ac:dyDescent="0.3">
      <c r="A38" s="43"/>
      <c r="B38" s="44" t="s">
        <v>12</v>
      </c>
      <c r="C38" s="73">
        <f t="shared" si="10"/>
        <v>9717932</v>
      </c>
      <c r="D38" s="66">
        <f t="shared" si="11"/>
        <v>5929182</v>
      </c>
      <c r="E38" s="66">
        <v>445771</v>
      </c>
      <c r="F38" s="67">
        <v>1978847</v>
      </c>
      <c r="G38" s="68">
        <v>1729</v>
      </c>
      <c r="H38" s="71">
        <v>3502835</v>
      </c>
      <c r="I38" s="66">
        <f t="shared" si="5"/>
        <v>3788750</v>
      </c>
      <c r="J38" s="66">
        <v>2658467</v>
      </c>
      <c r="K38" s="72">
        <v>1130283</v>
      </c>
      <c r="L38" s="52"/>
      <c r="M38" s="48">
        <f t="shared" si="9"/>
        <v>445771</v>
      </c>
      <c r="N38" s="49">
        <v>28685</v>
      </c>
      <c r="O38" s="51">
        <v>417086</v>
      </c>
      <c r="P38" s="49">
        <v>107562</v>
      </c>
      <c r="Q38" s="53">
        <f t="shared" si="7"/>
        <v>338209</v>
      </c>
      <c r="R38" s="54">
        <v>1</v>
      </c>
      <c r="S38" s="55">
        <v>19</v>
      </c>
      <c r="T38" s="56"/>
      <c r="U38" s="56"/>
      <c r="V38" s="56"/>
    </row>
    <row r="39" spans="1:23" s="42" customFormat="1" ht="13.8" x14ac:dyDescent="0.3">
      <c r="A39" s="43"/>
      <c r="B39" s="44" t="s">
        <v>32</v>
      </c>
      <c r="C39" s="73">
        <f t="shared" si="10"/>
        <v>9897598</v>
      </c>
      <c r="D39" s="66">
        <f t="shared" si="11"/>
        <v>6160490</v>
      </c>
      <c r="E39" s="66">
        <v>479624</v>
      </c>
      <c r="F39" s="67">
        <v>2027261</v>
      </c>
      <c r="G39" s="68">
        <v>1816</v>
      </c>
      <c r="H39" s="71">
        <v>3651789</v>
      </c>
      <c r="I39" s="66">
        <f t="shared" si="5"/>
        <v>3737108</v>
      </c>
      <c r="J39" s="66">
        <v>2574218</v>
      </c>
      <c r="K39" s="72">
        <v>1162890</v>
      </c>
      <c r="L39" s="52"/>
      <c r="M39" s="48">
        <f t="shared" si="9"/>
        <v>479624</v>
      </c>
      <c r="N39" s="49">
        <v>26496</v>
      </c>
      <c r="O39" s="51">
        <v>453128</v>
      </c>
      <c r="P39" s="49">
        <v>106474</v>
      </c>
      <c r="Q39" s="53">
        <f t="shared" si="7"/>
        <v>373150</v>
      </c>
      <c r="R39" s="54">
        <v>1</v>
      </c>
      <c r="S39" s="55">
        <v>20</v>
      </c>
      <c r="T39" s="56"/>
      <c r="U39" s="56"/>
      <c r="V39" s="56"/>
    </row>
    <row r="40" spans="1:23" s="42" customFormat="1" ht="13.8" x14ac:dyDescent="0.3">
      <c r="A40" s="43"/>
      <c r="B40" s="44" t="s">
        <v>14</v>
      </c>
      <c r="C40" s="73">
        <f t="shared" si="10"/>
        <v>9908684</v>
      </c>
      <c r="D40" s="66">
        <f t="shared" si="11"/>
        <v>6163653</v>
      </c>
      <c r="E40" s="66">
        <v>435421</v>
      </c>
      <c r="F40" s="67">
        <v>2020307</v>
      </c>
      <c r="G40" s="68">
        <v>1766</v>
      </c>
      <c r="H40" s="71">
        <v>3706159</v>
      </c>
      <c r="I40" s="66">
        <f t="shared" si="5"/>
        <v>3745031</v>
      </c>
      <c r="J40" s="66">
        <v>2597094</v>
      </c>
      <c r="K40" s="72">
        <v>1147937</v>
      </c>
      <c r="L40" s="52"/>
      <c r="M40" s="48">
        <f t="shared" si="9"/>
        <v>435421</v>
      </c>
      <c r="N40" s="49">
        <v>14945</v>
      </c>
      <c r="O40" s="51">
        <v>420476</v>
      </c>
      <c r="P40" s="49">
        <v>110605</v>
      </c>
      <c r="Q40" s="53">
        <f t="shared" si="7"/>
        <v>324816</v>
      </c>
      <c r="R40" s="54">
        <v>1</v>
      </c>
      <c r="S40" s="55">
        <v>20</v>
      </c>
      <c r="T40" s="56"/>
      <c r="U40" s="56"/>
      <c r="V40" s="56"/>
    </row>
    <row r="41" spans="1:23" s="42" customFormat="1" ht="13.8" x14ac:dyDescent="0.3">
      <c r="A41" s="43"/>
      <c r="B41" s="44" t="s">
        <v>15</v>
      </c>
      <c r="C41" s="73">
        <f t="shared" si="10"/>
        <v>10430140</v>
      </c>
      <c r="D41" s="66">
        <f t="shared" si="11"/>
        <v>6543477</v>
      </c>
      <c r="E41" s="49">
        <v>455964</v>
      </c>
      <c r="F41" s="50">
        <v>2085283</v>
      </c>
      <c r="G41" s="51">
        <v>1774</v>
      </c>
      <c r="H41" s="71">
        <v>4000456</v>
      </c>
      <c r="I41" s="66">
        <f t="shared" si="5"/>
        <v>3886663</v>
      </c>
      <c r="J41" s="49">
        <v>2710565</v>
      </c>
      <c r="K41" s="72">
        <v>1176098</v>
      </c>
      <c r="L41" s="52"/>
      <c r="M41" s="48">
        <f t="shared" si="9"/>
        <v>455964</v>
      </c>
      <c r="N41" s="49">
        <v>14138</v>
      </c>
      <c r="O41" s="51">
        <v>441826</v>
      </c>
      <c r="P41" s="49">
        <v>117485</v>
      </c>
      <c r="Q41" s="53">
        <f t="shared" si="7"/>
        <v>338479</v>
      </c>
      <c r="R41" s="54">
        <v>1</v>
      </c>
      <c r="S41" s="55">
        <v>22</v>
      </c>
      <c r="T41" s="56"/>
      <c r="U41" s="56"/>
      <c r="V41" s="56"/>
    </row>
    <row r="42" spans="1:23" s="42" customFormat="1" ht="13.8" x14ac:dyDescent="0.3">
      <c r="A42" s="43"/>
      <c r="B42" s="44" t="s">
        <v>16</v>
      </c>
      <c r="C42" s="73">
        <f t="shared" si="10"/>
        <v>10033686</v>
      </c>
      <c r="D42" s="66">
        <f t="shared" si="11"/>
        <v>6334940</v>
      </c>
      <c r="E42" s="49">
        <v>393189</v>
      </c>
      <c r="F42" s="50">
        <v>1981433</v>
      </c>
      <c r="G42" s="51">
        <v>1753</v>
      </c>
      <c r="H42" s="71">
        <v>3958565</v>
      </c>
      <c r="I42" s="66">
        <f t="shared" si="5"/>
        <v>3698746</v>
      </c>
      <c r="J42" s="49">
        <v>2552096</v>
      </c>
      <c r="K42" s="72">
        <v>1146650</v>
      </c>
      <c r="L42" s="52"/>
      <c r="M42" s="48">
        <f t="shared" si="9"/>
        <v>393189</v>
      </c>
      <c r="N42" s="49">
        <v>14588</v>
      </c>
      <c r="O42" s="51">
        <v>378601</v>
      </c>
      <c r="P42" s="49">
        <v>105247</v>
      </c>
      <c r="Q42" s="53">
        <f t="shared" si="7"/>
        <v>287942</v>
      </c>
      <c r="R42" s="54">
        <v>1</v>
      </c>
      <c r="S42" s="55">
        <v>21</v>
      </c>
      <c r="T42" s="56"/>
      <c r="U42" s="56"/>
      <c r="V42" s="56"/>
    </row>
    <row r="43" spans="1:23" s="42" customFormat="1" ht="13.8" x14ac:dyDescent="0.3">
      <c r="A43" s="43"/>
      <c r="B43" s="44" t="s">
        <v>17</v>
      </c>
      <c r="C43" s="73">
        <f t="shared" si="10"/>
        <v>10042223</v>
      </c>
      <c r="D43" s="66">
        <f t="shared" si="11"/>
        <v>6180762</v>
      </c>
      <c r="E43" s="49">
        <v>407094</v>
      </c>
      <c r="F43" s="50">
        <v>1992297</v>
      </c>
      <c r="G43" s="51">
        <v>1658</v>
      </c>
      <c r="H43" s="71">
        <v>3779713</v>
      </c>
      <c r="I43" s="66">
        <f t="shared" si="5"/>
        <v>3861461</v>
      </c>
      <c r="J43" s="49">
        <v>2709341</v>
      </c>
      <c r="K43" s="72">
        <v>1152120</v>
      </c>
      <c r="L43" s="52"/>
      <c r="M43" s="48">
        <v>407094</v>
      </c>
      <c r="N43" s="49">
        <v>13743</v>
      </c>
      <c r="O43" s="51">
        <f>M43-N43</f>
        <v>393351</v>
      </c>
      <c r="P43" s="49">
        <v>105380</v>
      </c>
      <c r="Q43" s="53">
        <f t="shared" si="7"/>
        <v>301714</v>
      </c>
      <c r="R43" s="54">
        <v>1</v>
      </c>
      <c r="S43" s="55">
        <v>20</v>
      </c>
      <c r="T43" s="56"/>
      <c r="U43" s="56"/>
      <c r="V43" s="56"/>
    </row>
    <row r="44" spans="1:23" s="42" customFormat="1" ht="13.8" x14ac:dyDescent="0.3">
      <c r="A44" s="43"/>
      <c r="B44" s="44" t="s">
        <v>18</v>
      </c>
      <c r="C44" s="73">
        <f t="shared" ref="C44:C52" si="12">D44+I44</f>
        <v>10517353</v>
      </c>
      <c r="D44" s="66">
        <f t="shared" ref="D44:D52" si="13">E44+F44+G44+H44</f>
        <v>6475848</v>
      </c>
      <c r="E44" s="49">
        <v>433500</v>
      </c>
      <c r="F44" s="50">
        <v>2160575</v>
      </c>
      <c r="G44" s="51">
        <v>838</v>
      </c>
      <c r="H44" s="71">
        <v>3880935</v>
      </c>
      <c r="I44" s="66">
        <f t="shared" si="5"/>
        <v>4041505</v>
      </c>
      <c r="J44" s="49">
        <v>2802281</v>
      </c>
      <c r="K44" s="72">
        <v>1239224</v>
      </c>
      <c r="L44" s="52"/>
      <c r="M44" s="48">
        <v>433500</v>
      </c>
      <c r="N44" s="49">
        <v>15110</v>
      </c>
      <c r="O44" s="51">
        <f t="shared" ref="O44:O61" si="14">M44-N44</f>
        <v>418390</v>
      </c>
      <c r="P44" s="49">
        <v>127047</v>
      </c>
      <c r="Q44" s="53">
        <f t="shared" si="7"/>
        <v>306453</v>
      </c>
      <c r="R44" s="54">
        <v>1</v>
      </c>
      <c r="S44" s="55">
        <v>21</v>
      </c>
      <c r="T44" s="56"/>
      <c r="U44" s="56"/>
      <c r="V44" s="56"/>
    </row>
    <row r="45" spans="1:23" s="42" customFormat="1" ht="13.8" x14ac:dyDescent="0.3">
      <c r="A45" s="43"/>
      <c r="B45" s="44" t="s">
        <v>19</v>
      </c>
      <c r="C45" s="73">
        <f t="shared" si="12"/>
        <v>10394302</v>
      </c>
      <c r="D45" s="66">
        <f t="shared" si="13"/>
        <v>6337644</v>
      </c>
      <c r="E45" s="49">
        <v>458944</v>
      </c>
      <c r="F45" s="50">
        <v>2100216</v>
      </c>
      <c r="G45" s="51">
        <v>687</v>
      </c>
      <c r="H45" s="71">
        <v>3777797</v>
      </c>
      <c r="I45" s="66">
        <f t="shared" si="5"/>
        <v>4056658</v>
      </c>
      <c r="J45" s="49">
        <v>2828586</v>
      </c>
      <c r="K45" s="72">
        <v>1228072</v>
      </c>
      <c r="L45" s="52"/>
      <c r="M45" s="48">
        <v>458944</v>
      </c>
      <c r="N45" s="49">
        <v>16506</v>
      </c>
      <c r="O45" s="51">
        <f t="shared" si="14"/>
        <v>442438</v>
      </c>
      <c r="P45" s="49">
        <v>112640</v>
      </c>
      <c r="Q45" s="53">
        <f t="shared" si="7"/>
        <v>346304</v>
      </c>
      <c r="R45" s="54" t="s">
        <v>38</v>
      </c>
      <c r="S45" s="55">
        <v>22</v>
      </c>
      <c r="T45" s="56"/>
      <c r="U45" s="56"/>
      <c r="V45" s="56"/>
    </row>
    <row r="46" spans="1:23" s="42" customFormat="1" thickBot="1" x14ac:dyDescent="0.35">
      <c r="A46" s="46"/>
      <c r="B46" s="47" t="s">
        <v>20</v>
      </c>
      <c r="C46" s="57">
        <f t="shared" si="12"/>
        <v>11867021</v>
      </c>
      <c r="D46" s="79">
        <f t="shared" si="13"/>
        <v>7256506</v>
      </c>
      <c r="E46" s="58">
        <v>529774</v>
      </c>
      <c r="F46" s="59">
        <v>2520580</v>
      </c>
      <c r="G46" s="60">
        <v>733</v>
      </c>
      <c r="H46" s="77">
        <v>4205419</v>
      </c>
      <c r="I46" s="58">
        <f t="shared" si="5"/>
        <v>4610515</v>
      </c>
      <c r="J46" s="58">
        <v>3235868</v>
      </c>
      <c r="K46" s="78">
        <v>1374647</v>
      </c>
      <c r="L46" s="52"/>
      <c r="M46" s="57">
        <v>529774</v>
      </c>
      <c r="N46" s="58">
        <v>27049</v>
      </c>
      <c r="O46" s="60">
        <f t="shared" si="14"/>
        <v>502725</v>
      </c>
      <c r="P46" s="58">
        <v>148887</v>
      </c>
      <c r="Q46" s="61">
        <f t="shared" si="7"/>
        <v>380887</v>
      </c>
      <c r="R46" s="62">
        <v>1</v>
      </c>
      <c r="S46" s="63">
        <v>21</v>
      </c>
      <c r="T46" s="56"/>
      <c r="U46" s="56"/>
      <c r="V46" s="56"/>
    </row>
    <row r="47" spans="1:23" s="4" customFormat="1" ht="12.75" customHeight="1" x14ac:dyDescent="0.3">
      <c r="A47" s="17">
        <v>2019</v>
      </c>
      <c r="B47" s="18" t="s">
        <v>9</v>
      </c>
      <c r="C47" s="73">
        <f t="shared" si="12"/>
        <v>9321073</v>
      </c>
      <c r="D47" s="66">
        <f t="shared" si="13"/>
        <v>5736658</v>
      </c>
      <c r="E47" s="49">
        <v>365511</v>
      </c>
      <c r="F47" s="67">
        <v>1760766</v>
      </c>
      <c r="G47" s="68">
        <v>621</v>
      </c>
      <c r="H47" s="71">
        <v>3609760</v>
      </c>
      <c r="I47" s="66">
        <f t="shared" ref="I47:I61" si="15">J47+K47</f>
        <v>3584415</v>
      </c>
      <c r="J47" s="66">
        <v>2450770</v>
      </c>
      <c r="K47" s="72">
        <v>1133645</v>
      </c>
      <c r="L47" s="52"/>
      <c r="M47" s="48">
        <v>365511</v>
      </c>
      <c r="N47" s="49">
        <v>11866</v>
      </c>
      <c r="O47" s="51">
        <f t="shared" si="14"/>
        <v>353645</v>
      </c>
      <c r="P47" s="49">
        <v>87547</v>
      </c>
      <c r="Q47" s="53">
        <f t="shared" si="7"/>
        <v>277964</v>
      </c>
      <c r="R47" s="54">
        <v>1</v>
      </c>
      <c r="S47" s="55">
        <v>21</v>
      </c>
      <c r="U47" s="6"/>
    </row>
    <row r="48" spans="1:23" s="4" customFormat="1" ht="12.75" customHeight="1" x14ac:dyDescent="0.3">
      <c r="A48" s="19"/>
      <c r="B48" s="20" t="s">
        <v>10</v>
      </c>
      <c r="C48" s="73">
        <f t="shared" si="12"/>
        <v>9896967</v>
      </c>
      <c r="D48" s="66">
        <f t="shared" si="13"/>
        <v>6083232</v>
      </c>
      <c r="E48" s="49">
        <v>471368</v>
      </c>
      <c r="F48" s="67">
        <v>1948038</v>
      </c>
      <c r="G48" s="68">
        <v>535</v>
      </c>
      <c r="H48" s="71">
        <v>3663291</v>
      </c>
      <c r="I48" s="66">
        <f t="shared" si="15"/>
        <v>3813735</v>
      </c>
      <c r="J48" s="66">
        <v>2655870</v>
      </c>
      <c r="K48" s="72">
        <v>1157865</v>
      </c>
      <c r="L48" s="52"/>
      <c r="M48" s="48">
        <v>471368</v>
      </c>
      <c r="N48" s="49">
        <v>30885</v>
      </c>
      <c r="O48" s="51">
        <f t="shared" si="14"/>
        <v>440483</v>
      </c>
      <c r="P48" s="49">
        <v>99556</v>
      </c>
      <c r="Q48" s="53">
        <f t="shared" si="7"/>
        <v>371812</v>
      </c>
      <c r="R48" s="54">
        <v>1</v>
      </c>
      <c r="S48" s="55">
        <v>20</v>
      </c>
      <c r="U48" s="6"/>
      <c r="W48" s="8"/>
    </row>
    <row r="49" spans="1:23" s="4" customFormat="1" ht="12.75" customHeight="1" x14ac:dyDescent="0.3">
      <c r="A49" s="19"/>
      <c r="B49" s="20" t="s">
        <v>11</v>
      </c>
      <c r="C49" s="73">
        <f t="shared" si="12"/>
        <v>10804822</v>
      </c>
      <c r="D49" s="66">
        <f t="shared" si="13"/>
        <v>6732532</v>
      </c>
      <c r="E49" s="49">
        <v>450946</v>
      </c>
      <c r="F49" s="67">
        <v>2091481</v>
      </c>
      <c r="G49" s="68">
        <v>579</v>
      </c>
      <c r="H49" s="71">
        <v>4189526</v>
      </c>
      <c r="I49" s="66">
        <f t="shared" si="15"/>
        <v>4072290</v>
      </c>
      <c r="J49" s="66">
        <v>2759915</v>
      </c>
      <c r="K49" s="72">
        <v>1312375</v>
      </c>
      <c r="L49" s="52"/>
      <c r="M49" s="48">
        <v>450946</v>
      </c>
      <c r="N49" s="49">
        <v>29482</v>
      </c>
      <c r="O49" s="51">
        <f t="shared" si="14"/>
        <v>421464</v>
      </c>
      <c r="P49" s="49">
        <v>102623</v>
      </c>
      <c r="Q49" s="53">
        <f t="shared" si="7"/>
        <v>348323</v>
      </c>
      <c r="R49" s="54">
        <v>1</v>
      </c>
      <c r="S49" s="55">
        <v>21</v>
      </c>
      <c r="U49" s="6"/>
    </row>
    <row r="50" spans="1:23" s="42" customFormat="1" ht="13.8" x14ac:dyDescent="0.3">
      <c r="A50" s="43"/>
      <c r="B50" s="44" t="s">
        <v>12</v>
      </c>
      <c r="C50" s="73">
        <f t="shared" si="12"/>
        <v>11125474</v>
      </c>
      <c r="D50" s="66">
        <f t="shared" si="13"/>
        <v>6855505</v>
      </c>
      <c r="E50" s="66">
        <v>460534</v>
      </c>
      <c r="F50" s="67">
        <v>2094272</v>
      </c>
      <c r="G50" s="68">
        <v>526</v>
      </c>
      <c r="H50" s="71">
        <v>4300173</v>
      </c>
      <c r="I50" s="66">
        <f t="shared" si="15"/>
        <v>4269969</v>
      </c>
      <c r="J50" s="66">
        <v>2963777</v>
      </c>
      <c r="K50" s="72">
        <v>1306192</v>
      </c>
      <c r="L50" s="52"/>
      <c r="M50" s="48">
        <v>460534</v>
      </c>
      <c r="N50" s="49">
        <v>18274</v>
      </c>
      <c r="O50" s="51">
        <f t="shared" si="14"/>
        <v>442260</v>
      </c>
      <c r="P50" s="49">
        <v>109931</v>
      </c>
      <c r="Q50" s="53">
        <f t="shared" si="7"/>
        <v>350603</v>
      </c>
      <c r="R50" s="54">
        <v>1</v>
      </c>
      <c r="S50" s="55">
        <v>20</v>
      </c>
      <c r="T50" s="56"/>
      <c r="U50" s="56"/>
      <c r="V50" s="56"/>
    </row>
    <row r="51" spans="1:23" s="42" customFormat="1" ht="13.8" x14ac:dyDescent="0.3">
      <c r="A51" s="43"/>
      <c r="B51" s="44" t="s">
        <v>32</v>
      </c>
      <c r="C51" s="73">
        <f t="shared" si="12"/>
        <v>10925223</v>
      </c>
      <c r="D51" s="66">
        <f t="shared" si="13"/>
        <v>6907456</v>
      </c>
      <c r="E51" s="66">
        <v>441058</v>
      </c>
      <c r="F51" s="67">
        <v>2084519</v>
      </c>
      <c r="G51" s="68">
        <v>458</v>
      </c>
      <c r="H51" s="71">
        <v>4381421</v>
      </c>
      <c r="I51" s="66">
        <f t="shared" si="15"/>
        <v>4017767</v>
      </c>
      <c r="J51" s="66">
        <v>2706379</v>
      </c>
      <c r="K51" s="72">
        <v>1311388</v>
      </c>
      <c r="L51" s="52"/>
      <c r="M51" s="48">
        <v>441058</v>
      </c>
      <c r="N51" s="49">
        <v>16696</v>
      </c>
      <c r="O51" s="51">
        <f t="shared" si="14"/>
        <v>424362</v>
      </c>
      <c r="P51" s="49">
        <v>112278</v>
      </c>
      <c r="Q51" s="53">
        <f t="shared" si="7"/>
        <v>328780</v>
      </c>
      <c r="R51" s="54">
        <v>1</v>
      </c>
      <c r="S51" s="55">
        <v>21</v>
      </c>
      <c r="T51" s="56"/>
      <c r="U51" s="56"/>
      <c r="V51" s="56"/>
    </row>
    <row r="52" spans="1:23" s="42" customFormat="1" ht="13.8" x14ac:dyDescent="0.3">
      <c r="A52" s="43"/>
      <c r="B52" s="44" t="s">
        <v>14</v>
      </c>
      <c r="C52" s="73">
        <f t="shared" si="12"/>
        <v>10822511</v>
      </c>
      <c r="D52" s="66">
        <f t="shared" si="13"/>
        <v>6855107</v>
      </c>
      <c r="E52" s="66">
        <v>431965</v>
      </c>
      <c r="F52" s="67">
        <v>1901104</v>
      </c>
      <c r="G52" s="68">
        <v>476</v>
      </c>
      <c r="H52" s="71">
        <v>4521562</v>
      </c>
      <c r="I52" s="66">
        <f t="shared" si="15"/>
        <v>3967404</v>
      </c>
      <c r="J52" s="66">
        <v>2659081</v>
      </c>
      <c r="K52" s="72">
        <v>1308323</v>
      </c>
      <c r="L52" s="52"/>
      <c r="M52" s="48">
        <v>431965</v>
      </c>
      <c r="N52" s="49">
        <v>22178</v>
      </c>
      <c r="O52" s="51">
        <f t="shared" si="14"/>
        <v>409787</v>
      </c>
      <c r="P52" s="49">
        <v>102820</v>
      </c>
      <c r="Q52" s="53">
        <f t="shared" si="7"/>
        <v>329145</v>
      </c>
      <c r="R52" s="54">
        <v>1</v>
      </c>
      <c r="S52" s="55">
        <v>19</v>
      </c>
      <c r="T52" s="56"/>
      <c r="U52" s="56"/>
      <c r="V52" s="56"/>
    </row>
    <row r="53" spans="1:23" s="42" customFormat="1" ht="13.8" x14ac:dyDescent="0.3">
      <c r="A53" s="43"/>
      <c r="B53" s="44" t="s">
        <v>15</v>
      </c>
      <c r="C53" s="73">
        <f t="shared" ref="C53:C55" si="16">D53+I53</f>
        <v>12090011</v>
      </c>
      <c r="D53" s="66">
        <f t="shared" ref="D53:D55" si="17">E53+F53+G53+H53</f>
        <v>7750633</v>
      </c>
      <c r="E53" s="66">
        <v>484765</v>
      </c>
      <c r="F53" s="67">
        <v>2240146</v>
      </c>
      <c r="G53" s="68">
        <v>517</v>
      </c>
      <c r="H53" s="71">
        <v>5025205</v>
      </c>
      <c r="I53" s="66">
        <f t="shared" si="15"/>
        <v>4339378</v>
      </c>
      <c r="J53" s="66">
        <v>2959531</v>
      </c>
      <c r="K53" s="72">
        <v>1379847</v>
      </c>
      <c r="L53" s="52"/>
      <c r="M53" s="48">
        <v>484765</v>
      </c>
      <c r="N53" s="49">
        <v>17470</v>
      </c>
      <c r="O53" s="51">
        <f t="shared" si="14"/>
        <v>467295</v>
      </c>
      <c r="P53" s="49">
        <v>124603</v>
      </c>
      <c r="Q53" s="53">
        <f t="shared" si="7"/>
        <v>360162</v>
      </c>
      <c r="R53" s="54">
        <v>1</v>
      </c>
      <c r="S53" s="55">
        <v>23</v>
      </c>
      <c r="T53" s="56"/>
      <c r="U53" s="56"/>
      <c r="V53" s="56"/>
    </row>
    <row r="54" spans="1:23" s="42" customFormat="1" ht="13.8" x14ac:dyDescent="0.3">
      <c r="A54" s="43"/>
      <c r="B54" s="44" t="s">
        <v>16</v>
      </c>
      <c r="C54" s="73">
        <f t="shared" si="16"/>
        <v>11308503</v>
      </c>
      <c r="D54" s="66">
        <f t="shared" si="17"/>
        <v>7330204</v>
      </c>
      <c r="E54" s="66">
        <v>393428</v>
      </c>
      <c r="F54" s="67">
        <v>1965021</v>
      </c>
      <c r="G54" s="68">
        <v>447</v>
      </c>
      <c r="H54" s="71">
        <v>4971308</v>
      </c>
      <c r="I54" s="66">
        <f t="shared" si="15"/>
        <v>3978299</v>
      </c>
      <c r="J54" s="66">
        <v>2661288</v>
      </c>
      <c r="K54" s="72">
        <v>1317011</v>
      </c>
      <c r="L54" s="52"/>
      <c r="M54" s="48">
        <v>393428</v>
      </c>
      <c r="N54" s="49">
        <v>15421</v>
      </c>
      <c r="O54" s="51">
        <f t="shared" si="14"/>
        <v>378007</v>
      </c>
      <c r="P54" s="49">
        <v>102965</v>
      </c>
      <c r="Q54" s="53">
        <f t="shared" si="7"/>
        <v>290463</v>
      </c>
      <c r="R54" s="54">
        <v>1</v>
      </c>
      <c r="S54" s="55">
        <v>20</v>
      </c>
      <c r="T54" s="56"/>
      <c r="U54" s="56"/>
      <c r="V54" s="56"/>
    </row>
    <row r="55" spans="1:23" s="42" customFormat="1" ht="13.8" x14ac:dyDescent="0.3">
      <c r="A55" s="43"/>
      <c r="B55" s="44" t="s">
        <v>17</v>
      </c>
      <c r="C55" s="73">
        <f t="shared" si="16"/>
        <v>11358616</v>
      </c>
      <c r="D55" s="66">
        <f t="shared" si="17"/>
        <v>7271824</v>
      </c>
      <c r="E55" s="66">
        <v>415472</v>
      </c>
      <c r="F55" s="67">
        <v>2117594</v>
      </c>
      <c r="G55" s="68">
        <v>527</v>
      </c>
      <c r="H55" s="71">
        <v>4738231</v>
      </c>
      <c r="I55" s="66">
        <f t="shared" si="15"/>
        <v>4086792</v>
      </c>
      <c r="J55" s="66">
        <v>2764140</v>
      </c>
      <c r="K55" s="72">
        <v>1322652</v>
      </c>
      <c r="L55" s="52"/>
      <c r="M55" s="48">
        <v>415472</v>
      </c>
      <c r="N55" s="49">
        <v>14544</v>
      </c>
      <c r="O55" s="51">
        <f t="shared" si="14"/>
        <v>400928</v>
      </c>
      <c r="P55" s="49">
        <v>113042</v>
      </c>
      <c r="Q55" s="53">
        <f t="shared" si="7"/>
        <v>302430</v>
      </c>
      <c r="R55" s="54">
        <v>1</v>
      </c>
      <c r="S55" s="55">
        <v>20</v>
      </c>
      <c r="T55" s="56"/>
      <c r="U55" s="56"/>
      <c r="V55" s="56"/>
    </row>
    <row r="56" spans="1:23" s="42" customFormat="1" ht="13.8" x14ac:dyDescent="0.3">
      <c r="A56" s="43"/>
      <c r="B56" s="44" t="s">
        <v>18</v>
      </c>
      <c r="C56" s="73">
        <f t="shared" ref="C56:C64" si="18">D56+I56</f>
        <v>11793820</v>
      </c>
      <c r="D56" s="66">
        <f t="shared" ref="D56:D64" si="19">E56+F56+G56+H56</f>
        <v>7496579</v>
      </c>
      <c r="E56" s="49">
        <v>446349</v>
      </c>
      <c r="F56" s="50">
        <v>2228499</v>
      </c>
      <c r="G56" s="51">
        <v>584</v>
      </c>
      <c r="H56" s="71">
        <v>4821147</v>
      </c>
      <c r="I56" s="66">
        <f t="shared" si="15"/>
        <v>4297241</v>
      </c>
      <c r="J56" s="49">
        <v>2885141</v>
      </c>
      <c r="K56" s="72">
        <v>1412100</v>
      </c>
      <c r="L56" s="52"/>
      <c r="M56" s="48">
        <v>446349</v>
      </c>
      <c r="N56" s="49">
        <v>24047</v>
      </c>
      <c r="O56" s="51">
        <f t="shared" si="14"/>
        <v>422302</v>
      </c>
      <c r="P56" s="49">
        <v>119642</v>
      </c>
      <c r="Q56" s="53">
        <f t="shared" si="7"/>
        <v>326707</v>
      </c>
      <c r="R56" s="54">
        <v>1</v>
      </c>
      <c r="S56" s="55">
        <v>21</v>
      </c>
      <c r="T56" s="56"/>
      <c r="U56" s="56"/>
      <c r="V56" s="56"/>
    </row>
    <row r="57" spans="1:23" s="42" customFormat="1" ht="13.8" x14ac:dyDescent="0.3">
      <c r="A57" s="43"/>
      <c r="B57" s="44" t="s">
        <v>19</v>
      </c>
      <c r="C57" s="73">
        <f t="shared" si="18"/>
        <v>11587969</v>
      </c>
      <c r="D57" s="66">
        <f t="shared" si="19"/>
        <v>7315531</v>
      </c>
      <c r="E57" s="49">
        <v>441163</v>
      </c>
      <c r="F57" s="50">
        <v>2131190</v>
      </c>
      <c r="G57" s="51">
        <v>772</v>
      </c>
      <c r="H57" s="71">
        <v>4742406</v>
      </c>
      <c r="I57" s="66">
        <f t="shared" si="15"/>
        <v>4272438</v>
      </c>
      <c r="J57" s="49">
        <v>2834475</v>
      </c>
      <c r="K57" s="72">
        <v>1437963</v>
      </c>
      <c r="L57" s="52"/>
      <c r="M57" s="48">
        <v>441163</v>
      </c>
      <c r="N57" s="49">
        <v>18195</v>
      </c>
      <c r="O57" s="51">
        <f t="shared" si="14"/>
        <v>422968</v>
      </c>
      <c r="P57" s="49">
        <v>112557</v>
      </c>
      <c r="Q57" s="53">
        <f t="shared" si="7"/>
        <v>328606</v>
      </c>
      <c r="R57" s="54">
        <v>1</v>
      </c>
      <c r="S57" s="55">
        <v>21</v>
      </c>
      <c r="T57" s="56"/>
      <c r="U57" s="56"/>
      <c r="V57" s="56"/>
    </row>
    <row r="58" spans="1:23" s="42" customFormat="1" thickBot="1" x14ac:dyDescent="0.35">
      <c r="A58" s="46"/>
      <c r="B58" s="47" t="s">
        <v>20</v>
      </c>
      <c r="C58" s="57">
        <f t="shared" si="18"/>
        <v>13892557</v>
      </c>
      <c r="D58" s="79">
        <f t="shared" si="19"/>
        <v>8724544</v>
      </c>
      <c r="E58" s="58">
        <v>701812</v>
      </c>
      <c r="F58" s="59">
        <v>2646706</v>
      </c>
      <c r="G58" s="60">
        <v>1025</v>
      </c>
      <c r="H58" s="77">
        <v>5375001</v>
      </c>
      <c r="I58" s="58">
        <f t="shared" si="15"/>
        <v>5168013</v>
      </c>
      <c r="J58" s="58">
        <v>3544927</v>
      </c>
      <c r="K58" s="78">
        <v>1623086</v>
      </c>
      <c r="L58" s="52"/>
      <c r="M58" s="57">
        <v>701812</v>
      </c>
      <c r="N58" s="58">
        <v>24833</v>
      </c>
      <c r="O58" s="60">
        <f t="shared" si="14"/>
        <v>676979</v>
      </c>
      <c r="P58" s="58">
        <v>142424</v>
      </c>
      <c r="Q58" s="61">
        <f t="shared" si="7"/>
        <v>559388</v>
      </c>
      <c r="R58" s="62">
        <v>1</v>
      </c>
      <c r="S58" s="63">
        <v>21</v>
      </c>
      <c r="T58" s="56"/>
      <c r="U58" s="56"/>
      <c r="V58" s="56"/>
    </row>
    <row r="59" spans="1:23" s="4" customFormat="1" ht="12.75" customHeight="1" x14ac:dyDescent="0.3">
      <c r="A59" s="17">
        <v>2020</v>
      </c>
      <c r="B59" s="41" t="s">
        <v>9</v>
      </c>
      <c r="C59" s="73">
        <f t="shared" si="18"/>
        <v>10782221</v>
      </c>
      <c r="D59" s="66">
        <f t="shared" si="19"/>
        <v>6993155</v>
      </c>
      <c r="E59" s="49">
        <v>397900</v>
      </c>
      <c r="F59" s="67">
        <v>1892387</v>
      </c>
      <c r="G59" s="68">
        <v>767</v>
      </c>
      <c r="H59" s="71">
        <v>4702101</v>
      </c>
      <c r="I59" s="66">
        <f t="shared" si="15"/>
        <v>3789066</v>
      </c>
      <c r="J59" s="93">
        <v>2378558</v>
      </c>
      <c r="K59" s="94">
        <v>1410508</v>
      </c>
      <c r="L59" s="52"/>
      <c r="M59" s="48">
        <v>397900</v>
      </c>
      <c r="N59" s="49">
        <v>13383</v>
      </c>
      <c r="O59" s="51">
        <f t="shared" si="14"/>
        <v>384517</v>
      </c>
      <c r="P59" s="49">
        <v>96597</v>
      </c>
      <c r="Q59" s="53">
        <f t="shared" si="7"/>
        <v>301303</v>
      </c>
      <c r="R59" s="54">
        <v>1</v>
      </c>
      <c r="S59" s="55">
        <v>20</v>
      </c>
      <c r="U59" s="6"/>
    </row>
    <row r="60" spans="1:23" s="4" customFormat="1" ht="12.75" customHeight="1" x14ac:dyDescent="0.3">
      <c r="A60" s="19"/>
      <c r="B60" s="44" t="s">
        <v>10</v>
      </c>
      <c r="C60" s="73">
        <f t="shared" si="18"/>
        <v>11961800</v>
      </c>
      <c r="D60" s="66">
        <f t="shared" si="19"/>
        <v>7621450</v>
      </c>
      <c r="E60" s="49">
        <v>654832</v>
      </c>
      <c r="F60" s="67">
        <v>2022298</v>
      </c>
      <c r="G60" s="68">
        <v>860</v>
      </c>
      <c r="H60" s="71">
        <v>4943460</v>
      </c>
      <c r="I60" s="66">
        <f t="shared" si="15"/>
        <v>4340350</v>
      </c>
      <c r="J60" s="96">
        <v>2851023</v>
      </c>
      <c r="K60" s="95">
        <v>1489327</v>
      </c>
      <c r="L60" s="52"/>
      <c r="M60" s="48">
        <v>654832</v>
      </c>
      <c r="N60" s="49">
        <v>34692</v>
      </c>
      <c r="O60" s="51">
        <f t="shared" si="14"/>
        <v>620140</v>
      </c>
      <c r="P60" s="49">
        <v>99047</v>
      </c>
      <c r="Q60" s="53">
        <f t="shared" si="7"/>
        <v>555785</v>
      </c>
      <c r="R60" s="54">
        <v>1</v>
      </c>
      <c r="S60" s="55">
        <v>20</v>
      </c>
      <c r="U60" s="6"/>
      <c r="W60" s="8"/>
    </row>
    <row r="61" spans="1:23" s="4" customFormat="1" ht="12.75" customHeight="1" x14ac:dyDescent="0.3">
      <c r="A61" s="19"/>
      <c r="B61" s="20" t="s">
        <v>11</v>
      </c>
      <c r="C61" s="73">
        <f t="shared" si="18"/>
        <v>11413004</v>
      </c>
      <c r="D61" s="66">
        <f t="shared" si="19"/>
        <v>7014629</v>
      </c>
      <c r="E61" s="49">
        <v>439662</v>
      </c>
      <c r="F61" s="67">
        <v>1842072</v>
      </c>
      <c r="G61" s="68">
        <v>750</v>
      </c>
      <c r="H61" s="71">
        <v>4732145</v>
      </c>
      <c r="I61" s="66">
        <f t="shared" si="15"/>
        <v>4398375</v>
      </c>
      <c r="J61" s="96">
        <v>2970683</v>
      </c>
      <c r="K61" s="95">
        <v>1427692</v>
      </c>
      <c r="L61" s="52"/>
      <c r="M61" s="48">
        <v>439662</v>
      </c>
      <c r="N61" s="49">
        <v>22140</v>
      </c>
      <c r="O61" s="51">
        <f t="shared" si="14"/>
        <v>417522</v>
      </c>
      <c r="P61" s="49">
        <v>99452</v>
      </c>
      <c r="Q61" s="53">
        <f t="shared" si="7"/>
        <v>340210</v>
      </c>
      <c r="R61" s="54">
        <v>1</v>
      </c>
      <c r="S61" s="55">
        <v>22</v>
      </c>
      <c r="U61" s="6"/>
    </row>
    <row r="62" spans="1:23" s="42" customFormat="1" ht="13.8" x14ac:dyDescent="0.3">
      <c r="A62" s="43"/>
      <c r="B62" s="44" t="s">
        <v>12</v>
      </c>
      <c r="C62" s="73">
        <f t="shared" si="18"/>
        <v>9210245</v>
      </c>
      <c r="D62" s="66">
        <f t="shared" si="19"/>
        <v>5730968</v>
      </c>
      <c r="E62" s="49">
        <v>395326</v>
      </c>
      <c r="F62" s="67">
        <v>1568103</v>
      </c>
      <c r="G62" s="68">
        <v>573</v>
      </c>
      <c r="H62" s="71">
        <v>3766966</v>
      </c>
      <c r="I62" s="66">
        <f t="shared" ref="I62:I64" si="20">J62+K62</f>
        <v>3479277</v>
      </c>
      <c r="J62" s="96">
        <v>2354514</v>
      </c>
      <c r="K62" s="95">
        <v>1124763</v>
      </c>
      <c r="L62" s="52"/>
      <c r="M62" s="48">
        <v>395326</v>
      </c>
      <c r="N62" s="49">
        <v>11533</v>
      </c>
      <c r="O62" s="51">
        <f t="shared" ref="O62:O64" si="21">M62-N62</f>
        <v>383793</v>
      </c>
      <c r="P62" s="49">
        <v>75079</v>
      </c>
      <c r="Q62" s="53">
        <f t="shared" ref="Q62:Q64" si="22">M62-P62</f>
        <v>320247</v>
      </c>
      <c r="R62" s="54">
        <v>1</v>
      </c>
      <c r="S62" s="55">
        <v>20</v>
      </c>
      <c r="T62" s="56"/>
      <c r="U62" s="56"/>
      <c r="V62" s="56"/>
    </row>
    <row r="63" spans="1:23" s="42" customFormat="1" ht="13.8" x14ac:dyDescent="0.3">
      <c r="A63" s="43"/>
      <c r="B63" s="44" t="s">
        <v>32</v>
      </c>
      <c r="C63" s="73">
        <f t="shared" si="18"/>
        <v>10621356</v>
      </c>
      <c r="D63" s="66">
        <f t="shared" si="19"/>
        <v>6831907</v>
      </c>
      <c r="E63" s="49">
        <v>623423</v>
      </c>
      <c r="F63" s="67">
        <v>1602077</v>
      </c>
      <c r="G63" s="68">
        <v>654</v>
      </c>
      <c r="H63" s="71">
        <v>4605753</v>
      </c>
      <c r="I63" s="66">
        <f t="shared" si="20"/>
        <v>3789449</v>
      </c>
      <c r="J63" s="96">
        <v>2456781</v>
      </c>
      <c r="K63" s="95">
        <v>1332668</v>
      </c>
      <c r="L63" s="52"/>
      <c r="M63" s="48">
        <v>623423</v>
      </c>
      <c r="N63" s="49">
        <v>40379</v>
      </c>
      <c r="O63" s="51">
        <f t="shared" si="21"/>
        <v>583044</v>
      </c>
      <c r="P63" s="49">
        <v>86643</v>
      </c>
      <c r="Q63" s="53">
        <f t="shared" si="22"/>
        <v>536780</v>
      </c>
      <c r="R63" s="54">
        <v>1</v>
      </c>
      <c r="S63" s="55">
        <v>19</v>
      </c>
      <c r="T63" s="56"/>
      <c r="U63" s="56"/>
      <c r="V63" s="56"/>
    </row>
    <row r="64" spans="1:23" s="42" customFormat="1" ht="13.8" x14ac:dyDescent="0.3">
      <c r="A64" s="43"/>
      <c r="B64" s="44" t="s">
        <v>14</v>
      </c>
      <c r="C64" s="73">
        <f t="shared" si="18"/>
        <v>12332604</v>
      </c>
      <c r="D64" s="66">
        <f t="shared" si="19"/>
        <v>7962606</v>
      </c>
      <c r="E64" s="49">
        <v>466144</v>
      </c>
      <c r="F64" s="67">
        <v>1933475</v>
      </c>
      <c r="G64" s="68">
        <v>757</v>
      </c>
      <c r="H64" s="71">
        <v>5562230</v>
      </c>
      <c r="I64" s="66">
        <f t="shared" si="20"/>
        <v>4369998</v>
      </c>
      <c r="J64" s="96">
        <v>2813328</v>
      </c>
      <c r="K64" s="95">
        <v>1556670</v>
      </c>
      <c r="L64" s="52"/>
      <c r="M64" s="48">
        <v>466144</v>
      </c>
      <c r="N64" s="49">
        <v>48475</v>
      </c>
      <c r="O64" s="51">
        <f t="shared" si="21"/>
        <v>417669</v>
      </c>
      <c r="P64" s="49">
        <v>100659</v>
      </c>
      <c r="Q64" s="53">
        <f t="shared" si="22"/>
        <v>365485</v>
      </c>
      <c r="R64" s="54">
        <v>1</v>
      </c>
      <c r="S64" s="55">
        <v>21</v>
      </c>
      <c r="T64" s="56"/>
      <c r="U64" s="56"/>
      <c r="V64" s="56"/>
    </row>
    <row r="65" spans="1:23" s="42" customFormat="1" ht="13.8" x14ac:dyDescent="0.3">
      <c r="A65" s="43"/>
      <c r="B65" s="44" t="s">
        <v>15</v>
      </c>
      <c r="C65" s="73">
        <f t="shared" ref="C65:C76" si="23">D65+I65</f>
        <v>14127655</v>
      </c>
      <c r="D65" s="66">
        <f t="shared" ref="D65:D76" si="24">E65+F65+G65+H65</f>
        <v>9468982</v>
      </c>
      <c r="E65" s="49">
        <v>441149</v>
      </c>
      <c r="F65" s="67">
        <v>2080814</v>
      </c>
      <c r="G65" s="68">
        <v>865</v>
      </c>
      <c r="H65" s="71">
        <v>6946154</v>
      </c>
      <c r="I65" s="66">
        <f t="shared" ref="I65:I76" si="25">J65+K65</f>
        <v>4658673</v>
      </c>
      <c r="J65" s="96">
        <v>2648500</v>
      </c>
      <c r="K65" s="95">
        <v>2010173</v>
      </c>
      <c r="L65" s="52"/>
      <c r="M65" s="48">
        <v>441149</v>
      </c>
      <c r="N65" s="49">
        <v>43490</v>
      </c>
      <c r="O65" s="51">
        <f t="shared" ref="O65:O76" si="26">M65-N65</f>
        <v>397659</v>
      </c>
      <c r="P65" s="49">
        <v>107389</v>
      </c>
      <c r="Q65" s="53">
        <f t="shared" ref="Q65:Q76" si="27">M65-P65</f>
        <v>333760</v>
      </c>
      <c r="R65" s="54">
        <v>1</v>
      </c>
      <c r="S65" s="55">
        <v>22</v>
      </c>
      <c r="T65" s="56"/>
      <c r="U65" s="56"/>
      <c r="V65" s="56"/>
    </row>
    <row r="66" spans="1:23" s="42" customFormat="1" ht="13.8" x14ac:dyDescent="0.3">
      <c r="A66" s="43"/>
      <c r="B66" s="44" t="s">
        <v>16</v>
      </c>
      <c r="C66" s="73">
        <f t="shared" si="23"/>
        <v>12577292</v>
      </c>
      <c r="D66" s="66">
        <f t="shared" si="24"/>
        <v>8386079</v>
      </c>
      <c r="E66" s="49">
        <v>617066</v>
      </c>
      <c r="F66" s="67">
        <v>1692368</v>
      </c>
      <c r="G66" s="68">
        <v>821</v>
      </c>
      <c r="H66" s="71">
        <v>6075824</v>
      </c>
      <c r="I66" s="66">
        <f t="shared" si="25"/>
        <v>4191213</v>
      </c>
      <c r="J66" s="96">
        <v>2560362</v>
      </c>
      <c r="K66" s="95">
        <v>1630851</v>
      </c>
      <c r="L66" s="52"/>
      <c r="M66" s="48">
        <v>617066</v>
      </c>
      <c r="N66" s="49">
        <v>18228</v>
      </c>
      <c r="O66" s="51">
        <f t="shared" si="26"/>
        <v>598838</v>
      </c>
      <c r="P66" s="49">
        <v>91993</v>
      </c>
      <c r="Q66" s="53">
        <f t="shared" si="27"/>
        <v>525073</v>
      </c>
      <c r="R66" s="54">
        <v>1</v>
      </c>
      <c r="S66" s="55">
        <v>19</v>
      </c>
      <c r="T66" s="56"/>
      <c r="U66" s="56"/>
      <c r="V66" s="56"/>
    </row>
    <row r="67" spans="1:23" s="42" customFormat="1" ht="13.8" x14ac:dyDescent="0.3">
      <c r="A67" s="43"/>
      <c r="B67" s="44" t="s">
        <v>17</v>
      </c>
      <c r="C67" s="73">
        <f t="shared" si="23"/>
        <v>13053819</v>
      </c>
      <c r="D67" s="66">
        <f t="shared" si="24"/>
        <v>8424688</v>
      </c>
      <c r="E67" s="66">
        <v>477720</v>
      </c>
      <c r="F67" s="67">
        <v>1998718</v>
      </c>
      <c r="G67" s="68">
        <v>823</v>
      </c>
      <c r="H67" s="71">
        <v>5947427</v>
      </c>
      <c r="I67" s="66">
        <f t="shared" si="25"/>
        <v>4629131</v>
      </c>
      <c r="J67" s="96">
        <v>2945044</v>
      </c>
      <c r="K67" s="95">
        <v>1684087</v>
      </c>
      <c r="L67" s="52"/>
      <c r="M67" s="73">
        <v>477720</v>
      </c>
      <c r="N67" s="49">
        <v>15241</v>
      </c>
      <c r="O67" s="51">
        <f t="shared" si="26"/>
        <v>462479</v>
      </c>
      <c r="P67" s="49">
        <v>112525</v>
      </c>
      <c r="Q67" s="53">
        <f t="shared" si="27"/>
        <v>365195</v>
      </c>
      <c r="R67" s="91">
        <v>0.99609999999999999</v>
      </c>
      <c r="S67" s="55">
        <v>21</v>
      </c>
      <c r="T67" s="56"/>
      <c r="U67" s="56"/>
      <c r="V67" s="56"/>
    </row>
    <row r="68" spans="1:23" s="42" customFormat="1" ht="13.8" x14ac:dyDescent="0.3">
      <c r="A68" s="43"/>
      <c r="B68" s="44" t="s">
        <v>18</v>
      </c>
      <c r="C68" s="73">
        <f t="shared" si="23"/>
        <v>13520570</v>
      </c>
      <c r="D68" s="66">
        <f t="shared" si="24"/>
        <v>8662305</v>
      </c>
      <c r="E68" s="49">
        <v>426277</v>
      </c>
      <c r="F68" s="50">
        <v>2059513</v>
      </c>
      <c r="G68" s="51">
        <v>845</v>
      </c>
      <c r="H68" s="71">
        <v>6175670</v>
      </c>
      <c r="I68" s="66">
        <f t="shared" si="25"/>
        <v>4858265</v>
      </c>
      <c r="J68" s="97">
        <v>3108512</v>
      </c>
      <c r="K68" s="95">
        <v>1749753</v>
      </c>
      <c r="L68" s="52"/>
      <c r="M68" s="48">
        <v>426277</v>
      </c>
      <c r="N68" s="49">
        <v>14841</v>
      </c>
      <c r="O68" s="51">
        <f t="shared" si="26"/>
        <v>411436</v>
      </c>
      <c r="P68" s="49">
        <v>106702</v>
      </c>
      <c r="Q68" s="53">
        <f t="shared" si="27"/>
        <v>319575</v>
      </c>
      <c r="R68" s="54">
        <v>1</v>
      </c>
      <c r="S68" s="55">
        <v>20</v>
      </c>
      <c r="T68" s="56"/>
      <c r="U68" s="56"/>
      <c r="V68" s="56"/>
    </row>
    <row r="69" spans="1:23" s="42" customFormat="1" ht="13.8" x14ac:dyDescent="0.3">
      <c r="A69" s="43"/>
      <c r="B69" s="44" t="s">
        <v>19</v>
      </c>
      <c r="C69" s="73">
        <f t="shared" si="23"/>
        <v>13489387</v>
      </c>
      <c r="D69" s="66">
        <f t="shared" si="24"/>
        <v>8673383</v>
      </c>
      <c r="E69" s="49">
        <v>840291</v>
      </c>
      <c r="F69" s="50">
        <v>1947644</v>
      </c>
      <c r="G69" s="51">
        <v>863</v>
      </c>
      <c r="H69" s="71">
        <v>5884585</v>
      </c>
      <c r="I69" s="66">
        <f t="shared" si="25"/>
        <v>4816004</v>
      </c>
      <c r="J69" s="49">
        <v>3117112</v>
      </c>
      <c r="K69" s="72">
        <v>1698892</v>
      </c>
      <c r="L69" s="52"/>
      <c r="M69" s="48">
        <v>840291</v>
      </c>
      <c r="N69" s="49">
        <v>38312</v>
      </c>
      <c r="O69" s="51">
        <f t="shared" si="26"/>
        <v>801979</v>
      </c>
      <c r="P69" s="49">
        <v>106875</v>
      </c>
      <c r="Q69" s="53">
        <f t="shared" si="27"/>
        <v>733416</v>
      </c>
      <c r="R69" s="54">
        <v>1</v>
      </c>
      <c r="S69" s="55">
        <v>21</v>
      </c>
      <c r="T69" s="56"/>
      <c r="U69" s="56"/>
      <c r="V69" s="56"/>
    </row>
    <row r="70" spans="1:23" s="42" customFormat="1" thickBot="1" x14ac:dyDescent="0.35">
      <c r="A70" s="46"/>
      <c r="B70" s="47" t="s">
        <v>20</v>
      </c>
      <c r="C70" s="57">
        <f t="shared" si="23"/>
        <v>15719904</v>
      </c>
      <c r="D70" s="79">
        <f t="shared" si="24"/>
        <v>10009585</v>
      </c>
      <c r="E70" s="58">
        <v>686679</v>
      </c>
      <c r="F70" s="59">
        <v>2514906</v>
      </c>
      <c r="G70" s="60">
        <v>1456</v>
      </c>
      <c r="H70" s="77">
        <v>6806544</v>
      </c>
      <c r="I70" s="58">
        <f t="shared" si="25"/>
        <v>5710319</v>
      </c>
      <c r="J70" s="58">
        <v>3793560</v>
      </c>
      <c r="K70" s="78">
        <v>1916759</v>
      </c>
      <c r="L70" s="52"/>
      <c r="M70" s="57">
        <v>686679</v>
      </c>
      <c r="N70" s="58">
        <v>65520</v>
      </c>
      <c r="O70" s="60">
        <f t="shared" si="26"/>
        <v>621159</v>
      </c>
      <c r="P70" s="58">
        <v>134500</v>
      </c>
      <c r="Q70" s="61">
        <f t="shared" si="27"/>
        <v>552179</v>
      </c>
      <c r="R70" s="62">
        <v>1</v>
      </c>
      <c r="S70" s="63">
        <v>22</v>
      </c>
      <c r="T70" s="56"/>
      <c r="U70" s="56"/>
      <c r="V70" s="56"/>
    </row>
    <row r="71" spans="1:23" s="4" customFormat="1" ht="12.75" customHeight="1" x14ac:dyDescent="0.3">
      <c r="A71" s="17">
        <v>2021</v>
      </c>
      <c r="B71" s="44" t="s">
        <v>9</v>
      </c>
      <c r="C71" s="73">
        <f t="shared" si="23"/>
        <v>12645505</v>
      </c>
      <c r="D71" s="66">
        <f t="shared" si="24"/>
        <v>8088679</v>
      </c>
      <c r="E71" s="49">
        <v>372110</v>
      </c>
      <c r="F71" s="67">
        <v>1622391</v>
      </c>
      <c r="G71" s="68">
        <v>1245</v>
      </c>
      <c r="H71" s="71">
        <v>6092933</v>
      </c>
      <c r="I71" s="66">
        <f t="shared" si="25"/>
        <v>4556826</v>
      </c>
      <c r="J71" s="98">
        <v>2907166</v>
      </c>
      <c r="K71" s="95">
        <v>1649660</v>
      </c>
      <c r="L71" s="52"/>
      <c r="M71" s="48">
        <v>372110</v>
      </c>
      <c r="N71" s="49">
        <v>27249</v>
      </c>
      <c r="O71" s="51">
        <f t="shared" si="26"/>
        <v>344861</v>
      </c>
      <c r="P71" s="49">
        <v>83007</v>
      </c>
      <c r="Q71" s="53">
        <f t="shared" si="27"/>
        <v>289103</v>
      </c>
      <c r="R71" s="54">
        <v>1</v>
      </c>
      <c r="S71" s="55">
        <v>17</v>
      </c>
      <c r="U71" s="6"/>
    </row>
    <row r="72" spans="1:23" s="4" customFormat="1" ht="12.75" customHeight="1" x14ac:dyDescent="0.3">
      <c r="A72" s="19"/>
      <c r="B72" s="44" t="s">
        <v>10</v>
      </c>
      <c r="C72" s="73">
        <f t="shared" si="23"/>
        <v>13684916</v>
      </c>
      <c r="D72" s="66">
        <f t="shared" si="24"/>
        <v>8946357</v>
      </c>
      <c r="E72" s="49">
        <v>770481</v>
      </c>
      <c r="F72" s="67">
        <v>1928966</v>
      </c>
      <c r="G72" s="68">
        <v>1298</v>
      </c>
      <c r="H72" s="71">
        <v>6245612</v>
      </c>
      <c r="I72" s="66">
        <f t="shared" si="25"/>
        <v>4738559</v>
      </c>
      <c r="J72" s="96">
        <v>3110681</v>
      </c>
      <c r="K72" s="95">
        <v>1627878</v>
      </c>
      <c r="L72" s="52"/>
      <c r="M72" s="48">
        <v>770481</v>
      </c>
      <c r="N72" s="49">
        <v>36932</v>
      </c>
      <c r="O72" s="51">
        <f t="shared" si="26"/>
        <v>733549</v>
      </c>
      <c r="P72" s="49">
        <v>99283</v>
      </c>
      <c r="Q72" s="53">
        <f t="shared" si="27"/>
        <v>671198</v>
      </c>
      <c r="R72" s="54">
        <v>1</v>
      </c>
      <c r="S72" s="55">
        <v>20</v>
      </c>
      <c r="U72" s="6"/>
      <c r="W72" s="8"/>
    </row>
    <row r="73" spans="1:23" s="4" customFormat="1" ht="12.75" customHeight="1" x14ac:dyDescent="0.3">
      <c r="A73" s="19"/>
      <c r="B73" s="44" t="s">
        <v>11</v>
      </c>
      <c r="C73" s="73">
        <f t="shared" si="23"/>
        <v>14986692</v>
      </c>
      <c r="D73" s="66">
        <f t="shared" si="24"/>
        <v>9700329</v>
      </c>
      <c r="E73" s="49">
        <v>510985</v>
      </c>
      <c r="F73" s="67">
        <v>2159352</v>
      </c>
      <c r="G73" s="68">
        <v>1305</v>
      </c>
      <c r="H73" s="71">
        <v>7028687</v>
      </c>
      <c r="I73" s="66">
        <f t="shared" si="25"/>
        <v>5286363</v>
      </c>
      <c r="J73" s="96">
        <v>3454589</v>
      </c>
      <c r="K73" s="95">
        <v>1831774</v>
      </c>
      <c r="L73" s="52"/>
      <c r="M73" s="48">
        <v>510985</v>
      </c>
      <c r="N73" s="49">
        <v>29781</v>
      </c>
      <c r="O73" s="51">
        <f t="shared" si="26"/>
        <v>481204</v>
      </c>
      <c r="P73" s="49">
        <v>114279</v>
      </c>
      <c r="Q73" s="53">
        <f t="shared" si="27"/>
        <v>396706</v>
      </c>
      <c r="R73" s="54">
        <v>1</v>
      </c>
      <c r="S73" s="55">
        <v>23</v>
      </c>
      <c r="U73" s="6"/>
    </row>
    <row r="74" spans="1:23" s="42" customFormat="1" ht="13.8" x14ac:dyDescent="0.3">
      <c r="A74" s="43"/>
      <c r="B74" s="44" t="s">
        <v>12</v>
      </c>
      <c r="C74" s="73">
        <f t="shared" si="23"/>
        <v>14416628</v>
      </c>
      <c r="D74" s="66">
        <f t="shared" si="24"/>
        <v>9313396</v>
      </c>
      <c r="E74" s="49">
        <v>459195</v>
      </c>
      <c r="F74" s="67">
        <v>2041490</v>
      </c>
      <c r="G74" s="68">
        <v>1000</v>
      </c>
      <c r="H74" s="71">
        <v>6811711</v>
      </c>
      <c r="I74" s="66">
        <f t="shared" si="25"/>
        <v>5103232</v>
      </c>
      <c r="J74" s="96">
        <v>3334561</v>
      </c>
      <c r="K74" s="95">
        <v>1768671</v>
      </c>
      <c r="L74" s="52"/>
      <c r="M74" s="48">
        <v>459195</v>
      </c>
      <c r="N74" s="49">
        <v>32921</v>
      </c>
      <c r="O74" s="51">
        <f t="shared" si="26"/>
        <v>426274</v>
      </c>
      <c r="P74" s="49">
        <v>115099</v>
      </c>
      <c r="Q74" s="53">
        <f t="shared" si="27"/>
        <v>344096</v>
      </c>
      <c r="R74" s="91">
        <v>0.99980000000000002</v>
      </c>
      <c r="S74" s="55">
        <v>21</v>
      </c>
      <c r="T74" s="56"/>
      <c r="U74" s="56"/>
      <c r="V74" s="56"/>
    </row>
    <row r="75" spans="1:23" s="42" customFormat="1" ht="13.8" x14ac:dyDescent="0.3">
      <c r="A75" s="43"/>
      <c r="B75" s="44" t="s">
        <v>32</v>
      </c>
      <c r="C75" s="73">
        <f t="shared" si="23"/>
        <v>15161910</v>
      </c>
      <c r="D75" s="66">
        <f t="shared" si="24"/>
        <v>9975271</v>
      </c>
      <c r="E75" s="49">
        <v>773220</v>
      </c>
      <c r="F75" s="67">
        <v>1908744</v>
      </c>
      <c r="G75" s="68">
        <v>1002</v>
      </c>
      <c r="H75" s="71">
        <v>7292305</v>
      </c>
      <c r="I75" s="66">
        <f t="shared" si="25"/>
        <v>5186639</v>
      </c>
      <c r="J75" s="96">
        <v>3320605</v>
      </c>
      <c r="K75" s="95">
        <v>1866034</v>
      </c>
      <c r="L75" s="52"/>
      <c r="M75" s="48">
        <v>773220</v>
      </c>
      <c r="N75" s="49">
        <v>33621</v>
      </c>
      <c r="O75" s="51">
        <f t="shared" si="26"/>
        <v>739599</v>
      </c>
      <c r="P75" s="49">
        <v>102335</v>
      </c>
      <c r="Q75" s="53">
        <f t="shared" si="27"/>
        <v>670885</v>
      </c>
      <c r="R75" s="54">
        <v>1</v>
      </c>
      <c r="S75" s="55">
        <v>18</v>
      </c>
      <c r="T75" s="56"/>
      <c r="U75" s="56"/>
      <c r="V75" s="56"/>
    </row>
    <row r="76" spans="1:23" s="42" customFormat="1" ht="13.8" x14ac:dyDescent="0.3">
      <c r="A76" s="43"/>
      <c r="B76" s="44" t="s">
        <v>14</v>
      </c>
      <c r="C76" s="73">
        <f t="shared" si="23"/>
        <v>15379749</v>
      </c>
      <c r="D76" s="66">
        <f t="shared" si="24"/>
        <v>10045693</v>
      </c>
      <c r="E76" s="49">
        <v>533351</v>
      </c>
      <c r="F76" s="67">
        <v>2033335</v>
      </c>
      <c r="G76" s="68">
        <v>1118</v>
      </c>
      <c r="H76" s="71">
        <v>7477889</v>
      </c>
      <c r="I76" s="66">
        <f t="shared" si="25"/>
        <v>5334056</v>
      </c>
      <c r="J76" s="96">
        <v>3465592</v>
      </c>
      <c r="K76" s="95">
        <v>1868464</v>
      </c>
      <c r="L76" s="52"/>
      <c r="M76" s="48">
        <v>533351</v>
      </c>
      <c r="N76" s="49">
        <v>17496</v>
      </c>
      <c r="O76" s="51">
        <f t="shared" si="26"/>
        <v>515855</v>
      </c>
      <c r="P76" s="49">
        <v>115731</v>
      </c>
      <c r="Q76" s="53">
        <f t="shared" si="27"/>
        <v>417620</v>
      </c>
      <c r="R76" s="54">
        <v>1</v>
      </c>
      <c r="S76" s="55">
        <v>21</v>
      </c>
      <c r="T76" s="56"/>
      <c r="U76" s="56"/>
      <c r="V76" s="56"/>
    </row>
    <row r="77" spans="1:23" s="42" customFormat="1" ht="13.8" x14ac:dyDescent="0.3">
      <c r="A77" s="43"/>
      <c r="B77" s="44" t="s">
        <v>15</v>
      </c>
      <c r="C77" s="73">
        <f t="shared" ref="C77:C79" si="28">D77+I77</f>
        <v>17904982</v>
      </c>
      <c r="D77" s="66">
        <f t="shared" ref="D77:D79" si="29">E77+F77+G77+H77</f>
        <v>11119853</v>
      </c>
      <c r="E77" s="49">
        <v>449017</v>
      </c>
      <c r="F77" s="67">
        <v>2135731</v>
      </c>
      <c r="G77" s="68">
        <v>991</v>
      </c>
      <c r="H77" s="71">
        <v>8534114</v>
      </c>
      <c r="I77" s="66">
        <f t="shared" ref="I77:I79" si="30">J77+K77</f>
        <v>6785129</v>
      </c>
      <c r="J77" s="96">
        <v>4776565</v>
      </c>
      <c r="K77" s="95">
        <v>2008564</v>
      </c>
      <c r="L77" s="52"/>
      <c r="M77" s="48">
        <v>449017</v>
      </c>
      <c r="N77" s="49">
        <v>17362</v>
      </c>
      <c r="O77" s="51">
        <f t="shared" ref="O77:O79" si="31">M77-N77</f>
        <v>431655</v>
      </c>
      <c r="P77" s="49">
        <v>118773</v>
      </c>
      <c r="Q77" s="53">
        <f t="shared" ref="Q77:Q79" si="32">M77-P77</f>
        <v>330244</v>
      </c>
      <c r="R77" s="54">
        <v>1</v>
      </c>
      <c r="S77" s="55">
        <v>22</v>
      </c>
      <c r="T77" s="56"/>
      <c r="U77" s="56"/>
      <c r="V77" s="56"/>
    </row>
    <row r="78" spans="1:23" s="42" customFormat="1" ht="13.8" x14ac:dyDescent="0.3">
      <c r="A78" s="43"/>
      <c r="B78" s="44" t="s">
        <v>16</v>
      </c>
      <c r="C78" s="73">
        <f t="shared" si="28"/>
        <v>16800007</v>
      </c>
      <c r="D78" s="66">
        <f t="shared" si="29"/>
        <v>11223477</v>
      </c>
      <c r="E78" s="49">
        <v>825233</v>
      </c>
      <c r="F78" s="67">
        <v>1895558</v>
      </c>
      <c r="G78" s="68">
        <v>937</v>
      </c>
      <c r="H78" s="71">
        <v>8501749</v>
      </c>
      <c r="I78" s="66">
        <f t="shared" si="30"/>
        <v>5576530</v>
      </c>
      <c r="J78" s="96">
        <v>3631128</v>
      </c>
      <c r="K78" s="95">
        <v>1945402</v>
      </c>
      <c r="L78" s="52"/>
      <c r="M78" s="48">
        <v>825233</v>
      </c>
      <c r="N78" s="49">
        <v>27236</v>
      </c>
      <c r="O78" s="51">
        <f t="shared" si="31"/>
        <v>797997</v>
      </c>
      <c r="P78" s="49">
        <v>103821</v>
      </c>
      <c r="Q78" s="53">
        <f t="shared" si="32"/>
        <v>721412</v>
      </c>
      <c r="R78" s="54">
        <v>1</v>
      </c>
      <c r="S78" s="55">
        <v>21</v>
      </c>
      <c r="T78" s="56"/>
      <c r="U78" s="56"/>
      <c r="V78" s="56"/>
    </row>
    <row r="79" spans="1:23" s="42" customFormat="1" ht="13.8" x14ac:dyDescent="0.3">
      <c r="A79" s="43"/>
      <c r="B79" s="44" t="s">
        <v>17</v>
      </c>
      <c r="C79" s="73">
        <f t="shared" si="28"/>
        <v>16767438</v>
      </c>
      <c r="D79" s="66">
        <f t="shared" si="29"/>
        <v>10943781</v>
      </c>
      <c r="E79" s="49">
        <v>491417</v>
      </c>
      <c r="F79" s="67">
        <v>2047393</v>
      </c>
      <c r="G79" s="68">
        <v>979</v>
      </c>
      <c r="H79" s="71">
        <v>8403992</v>
      </c>
      <c r="I79" s="66">
        <f t="shared" si="30"/>
        <v>5823657</v>
      </c>
      <c r="J79" s="96">
        <v>3847746</v>
      </c>
      <c r="K79" s="95">
        <v>1975911</v>
      </c>
      <c r="L79" s="52"/>
      <c r="M79" s="48">
        <v>491417</v>
      </c>
      <c r="N79" s="49">
        <v>29561</v>
      </c>
      <c r="O79" s="51">
        <f t="shared" si="31"/>
        <v>461856</v>
      </c>
      <c r="P79" s="49">
        <v>113268</v>
      </c>
      <c r="Q79" s="53">
        <f t="shared" si="32"/>
        <v>378149</v>
      </c>
      <c r="R79" s="54">
        <v>1</v>
      </c>
      <c r="S79" s="55">
        <v>21</v>
      </c>
      <c r="T79" s="56"/>
      <c r="U79" s="56"/>
      <c r="V79" s="56"/>
    </row>
    <row r="80" spans="1:23" s="42" customFormat="1" ht="13.8" x14ac:dyDescent="0.3">
      <c r="A80" s="43"/>
      <c r="B80" s="44" t="s">
        <v>18</v>
      </c>
      <c r="C80" s="73">
        <f t="shared" ref="C80:C97" si="33">D80+I80</f>
        <v>15688341</v>
      </c>
      <c r="D80" s="66">
        <f t="shared" ref="D80:D97" si="34">E80+F80+G80+H80</f>
        <v>10369988</v>
      </c>
      <c r="E80" s="49">
        <v>458481</v>
      </c>
      <c r="F80" s="67">
        <v>1970614</v>
      </c>
      <c r="G80" s="68">
        <v>868</v>
      </c>
      <c r="H80" s="71">
        <v>7940025</v>
      </c>
      <c r="I80" s="66">
        <f t="shared" ref="I80:I97" si="35">J80+K80</f>
        <v>5318353</v>
      </c>
      <c r="J80" s="96">
        <v>3356927</v>
      </c>
      <c r="K80" s="95">
        <v>1961426</v>
      </c>
      <c r="L80" s="52"/>
      <c r="M80" s="48">
        <v>458481</v>
      </c>
      <c r="N80" s="49">
        <v>18158</v>
      </c>
      <c r="O80" s="51">
        <f t="shared" ref="O80:O93" si="36">M80-N80</f>
        <v>440323</v>
      </c>
      <c r="P80" s="49">
        <v>117845</v>
      </c>
      <c r="Q80" s="53">
        <f t="shared" ref="Q80:Q93" si="37">M80-P80</f>
        <v>340636</v>
      </c>
      <c r="R80" s="54">
        <v>1</v>
      </c>
      <c r="S80" s="55">
        <v>20</v>
      </c>
      <c r="T80" s="56"/>
      <c r="U80" s="56"/>
      <c r="V80" s="56"/>
    </row>
    <row r="81" spans="1:23" s="42" customFormat="1" ht="13.8" x14ac:dyDescent="0.3">
      <c r="A81" s="43"/>
      <c r="B81" s="44" t="s">
        <v>19</v>
      </c>
      <c r="C81" s="73">
        <f t="shared" si="33"/>
        <v>16674666</v>
      </c>
      <c r="D81" s="66">
        <f t="shared" si="34"/>
        <v>11093258</v>
      </c>
      <c r="E81" s="49">
        <v>903278</v>
      </c>
      <c r="F81" s="67">
        <v>2063700</v>
      </c>
      <c r="G81" s="68">
        <v>975</v>
      </c>
      <c r="H81" s="71">
        <v>8125305</v>
      </c>
      <c r="I81" s="66">
        <f t="shared" si="35"/>
        <v>5581408</v>
      </c>
      <c r="J81" s="96">
        <v>3559205</v>
      </c>
      <c r="K81" s="95">
        <v>2022203</v>
      </c>
      <c r="L81" s="52"/>
      <c r="M81" s="48">
        <v>903278</v>
      </c>
      <c r="N81" s="49">
        <v>21422</v>
      </c>
      <c r="O81" s="51">
        <f t="shared" si="36"/>
        <v>881856</v>
      </c>
      <c r="P81" s="49">
        <v>118954</v>
      </c>
      <c r="Q81" s="53">
        <f t="shared" si="37"/>
        <v>784324</v>
      </c>
      <c r="R81" s="54">
        <v>1</v>
      </c>
      <c r="S81" s="55">
        <v>22</v>
      </c>
      <c r="T81" s="56"/>
      <c r="U81" s="56"/>
      <c r="V81" s="56"/>
    </row>
    <row r="82" spans="1:23" s="42" customFormat="1" thickBot="1" x14ac:dyDescent="0.35">
      <c r="A82" s="46"/>
      <c r="B82" s="47" t="s">
        <v>20</v>
      </c>
      <c r="C82" s="57">
        <f t="shared" si="33"/>
        <v>18476033</v>
      </c>
      <c r="D82" s="79">
        <f t="shared" si="34"/>
        <v>12347970</v>
      </c>
      <c r="E82" s="58">
        <v>752623</v>
      </c>
      <c r="F82" s="59">
        <v>2589824</v>
      </c>
      <c r="G82" s="60">
        <v>1101</v>
      </c>
      <c r="H82" s="77">
        <v>9004422</v>
      </c>
      <c r="I82" s="58">
        <f t="shared" si="35"/>
        <v>6128063</v>
      </c>
      <c r="J82" s="58">
        <v>3911635</v>
      </c>
      <c r="K82" s="78">
        <v>2216428</v>
      </c>
      <c r="L82" s="52"/>
      <c r="M82" s="57">
        <v>752623</v>
      </c>
      <c r="N82" s="58">
        <v>45640</v>
      </c>
      <c r="O82" s="60">
        <f t="shared" si="36"/>
        <v>706983</v>
      </c>
      <c r="P82" s="58">
        <v>142031</v>
      </c>
      <c r="Q82" s="61">
        <f t="shared" si="37"/>
        <v>610592</v>
      </c>
      <c r="R82" s="62">
        <v>1</v>
      </c>
      <c r="S82" s="63">
        <v>22</v>
      </c>
      <c r="T82" s="56"/>
      <c r="U82" s="56"/>
      <c r="V82" s="56"/>
    </row>
    <row r="83" spans="1:23" s="4" customFormat="1" ht="12.75" customHeight="1" x14ac:dyDescent="0.3">
      <c r="A83" s="17">
        <v>2022</v>
      </c>
      <c r="B83" s="44" t="s">
        <v>9</v>
      </c>
      <c r="C83" s="73">
        <f t="shared" si="33"/>
        <v>14313448</v>
      </c>
      <c r="D83" s="66">
        <f t="shared" si="34"/>
        <v>9371055</v>
      </c>
      <c r="E83" s="49">
        <v>412448</v>
      </c>
      <c r="F83" s="67">
        <v>1638933</v>
      </c>
      <c r="G83" s="68">
        <v>873</v>
      </c>
      <c r="H83" s="71">
        <v>7318801</v>
      </c>
      <c r="I83" s="66">
        <f t="shared" si="35"/>
        <v>4942393</v>
      </c>
      <c r="J83" s="98">
        <v>3092666</v>
      </c>
      <c r="K83" s="95">
        <v>1849727</v>
      </c>
      <c r="L83" s="52"/>
      <c r="M83" s="48">
        <v>412448</v>
      </c>
      <c r="N83" s="49">
        <v>13449</v>
      </c>
      <c r="O83" s="51">
        <f t="shared" si="36"/>
        <v>398999</v>
      </c>
      <c r="P83" s="49">
        <v>88419</v>
      </c>
      <c r="Q83" s="53">
        <f t="shared" si="37"/>
        <v>324029</v>
      </c>
      <c r="R83" s="54">
        <v>1</v>
      </c>
      <c r="S83" s="55">
        <v>18</v>
      </c>
      <c r="U83" s="6"/>
    </row>
    <row r="84" spans="1:23" s="4" customFormat="1" ht="12.75" customHeight="1" x14ac:dyDescent="0.3">
      <c r="A84" s="19"/>
      <c r="B84" s="44" t="s">
        <v>10</v>
      </c>
      <c r="C84" s="73">
        <f t="shared" si="33"/>
        <v>15555974</v>
      </c>
      <c r="D84" s="66">
        <f t="shared" si="34"/>
        <v>10325006</v>
      </c>
      <c r="E84" s="49">
        <v>850547</v>
      </c>
      <c r="F84" s="67">
        <v>1949832</v>
      </c>
      <c r="G84" s="68">
        <v>815</v>
      </c>
      <c r="H84" s="71">
        <v>7523812</v>
      </c>
      <c r="I84" s="66">
        <f t="shared" si="35"/>
        <v>5230968</v>
      </c>
      <c r="J84" s="96">
        <v>3310843</v>
      </c>
      <c r="K84" s="95">
        <v>1920125</v>
      </c>
      <c r="L84" s="52"/>
      <c r="M84" s="48">
        <v>850547</v>
      </c>
      <c r="N84" s="49">
        <v>26385</v>
      </c>
      <c r="O84" s="51">
        <f t="shared" si="36"/>
        <v>824162</v>
      </c>
      <c r="P84" s="49">
        <v>106191</v>
      </c>
      <c r="Q84" s="53">
        <f t="shared" si="37"/>
        <v>744356</v>
      </c>
      <c r="R84" s="54">
        <v>1</v>
      </c>
      <c r="S84" s="55">
        <v>20</v>
      </c>
      <c r="U84" s="6"/>
      <c r="W84" s="8"/>
    </row>
    <row r="85" spans="1:23" s="4" customFormat="1" ht="12.75" customHeight="1" x14ac:dyDescent="0.3">
      <c r="A85" s="19"/>
      <c r="B85" s="44" t="s">
        <v>11</v>
      </c>
      <c r="C85" s="73">
        <f t="shared" si="33"/>
        <v>16829277</v>
      </c>
      <c r="D85" s="66">
        <f t="shared" si="34"/>
        <v>11110041</v>
      </c>
      <c r="E85" s="49">
        <v>553860</v>
      </c>
      <c r="F85" s="67">
        <v>2185308</v>
      </c>
      <c r="G85" s="68">
        <v>854</v>
      </c>
      <c r="H85" s="71">
        <v>8370019</v>
      </c>
      <c r="I85" s="66">
        <f t="shared" si="35"/>
        <v>5719236</v>
      </c>
      <c r="J85" s="96">
        <v>3602801</v>
      </c>
      <c r="K85" s="95">
        <v>2116435</v>
      </c>
      <c r="L85" s="52"/>
      <c r="M85" s="48">
        <v>553860</v>
      </c>
      <c r="N85" s="49">
        <v>33999</v>
      </c>
      <c r="O85" s="51">
        <f t="shared" si="36"/>
        <v>519861</v>
      </c>
      <c r="P85" s="49">
        <v>133270</v>
      </c>
      <c r="Q85" s="53">
        <f t="shared" si="37"/>
        <v>420590</v>
      </c>
      <c r="R85" s="54">
        <v>1</v>
      </c>
      <c r="S85" s="55">
        <v>23</v>
      </c>
      <c r="U85" s="6"/>
    </row>
    <row r="86" spans="1:23" s="42" customFormat="1" ht="13.8" x14ac:dyDescent="0.3">
      <c r="A86" s="43"/>
      <c r="B86" s="44" t="s">
        <v>12</v>
      </c>
      <c r="C86" s="73">
        <f t="shared" si="33"/>
        <v>16338087</v>
      </c>
      <c r="D86" s="66">
        <f t="shared" si="34"/>
        <v>10883237</v>
      </c>
      <c r="E86" s="49">
        <v>505244</v>
      </c>
      <c r="F86" s="67">
        <v>2003112</v>
      </c>
      <c r="G86" s="68">
        <v>791</v>
      </c>
      <c r="H86" s="71">
        <v>8374090</v>
      </c>
      <c r="I86" s="66">
        <f t="shared" si="35"/>
        <v>5454850</v>
      </c>
      <c r="J86" s="96">
        <v>3397562</v>
      </c>
      <c r="K86" s="95">
        <v>2057288</v>
      </c>
      <c r="L86" s="52"/>
      <c r="M86" s="48">
        <v>505244</v>
      </c>
      <c r="N86" s="49">
        <v>28045</v>
      </c>
      <c r="O86" s="51">
        <f t="shared" si="36"/>
        <v>477199</v>
      </c>
      <c r="P86" s="49">
        <v>126436</v>
      </c>
      <c r="Q86" s="53">
        <f t="shared" si="37"/>
        <v>378808</v>
      </c>
      <c r="R86" s="54">
        <v>1</v>
      </c>
      <c r="S86" s="55">
        <v>19</v>
      </c>
      <c r="T86" s="56"/>
      <c r="U86" s="56"/>
      <c r="V86" s="56"/>
    </row>
    <row r="87" spans="1:23" s="42" customFormat="1" ht="13.8" x14ac:dyDescent="0.3">
      <c r="A87" s="43"/>
      <c r="B87" s="44" t="s">
        <v>32</v>
      </c>
      <c r="C87" s="73">
        <f t="shared" si="33"/>
        <v>17448194</v>
      </c>
      <c r="D87" s="66">
        <f t="shared" si="34"/>
        <v>11769087</v>
      </c>
      <c r="E87" s="49">
        <v>865901</v>
      </c>
      <c r="F87" s="67">
        <v>1997461</v>
      </c>
      <c r="G87" s="68">
        <v>837</v>
      </c>
      <c r="H87" s="71">
        <v>8904888</v>
      </c>
      <c r="I87" s="66">
        <f t="shared" si="35"/>
        <v>5679107</v>
      </c>
      <c r="J87" s="96">
        <v>3498721</v>
      </c>
      <c r="K87" s="95">
        <v>2180386</v>
      </c>
      <c r="L87" s="52"/>
      <c r="M87" s="48">
        <v>865901</v>
      </c>
      <c r="N87" s="49">
        <v>24145</v>
      </c>
      <c r="O87" s="51">
        <f t="shared" si="36"/>
        <v>841756</v>
      </c>
      <c r="P87" s="49">
        <v>116464</v>
      </c>
      <c r="Q87" s="53">
        <f t="shared" si="37"/>
        <v>749437</v>
      </c>
      <c r="R87" s="54">
        <v>1</v>
      </c>
      <c r="S87" s="55">
        <v>20</v>
      </c>
      <c r="T87" s="56"/>
      <c r="U87" s="56"/>
      <c r="V87" s="56"/>
    </row>
    <row r="88" spans="1:23" s="42" customFormat="1" ht="13.8" x14ac:dyDescent="0.3">
      <c r="A88" s="43"/>
      <c r="B88" s="44" t="s">
        <v>14</v>
      </c>
      <c r="C88" s="73">
        <f t="shared" si="33"/>
        <v>17191954</v>
      </c>
      <c r="D88" s="66">
        <f t="shared" si="34"/>
        <v>11544209</v>
      </c>
      <c r="E88" s="49">
        <v>521657</v>
      </c>
      <c r="F88" s="67">
        <v>2038399</v>
      </c>
      <c r="G88" s="68">
        <v>882</v>
      </c>
      <c r="H88" s="71">
        <v>8983271</v>
      </c>
      <c r="I88" s="66">
        <f t="shared" si="35"/>
        <v>5647745</v>
      </c>
      <c r="J88" s="96">
        <v>3507051</v>
      </c>
      <c r="K88" s="95">
        <v>2140694</v>
      </c>
      <c r="L88" s="52"/>
      <c r="M88" s="48">
        <v>521657</v>
      </c>
      <c r="N88" s="49">
        <v>31788</v>
      </c>
      <c r="O88" s="51">
        <f t="shared" si="36"/>
        <v>489869</v>
      </c>
      <c r="P88" s="49">
        <v>120025</v>
      </c>
      <c r="Q88" s="53">
        <f t="shared" si="37"/>
        <v>401632</v>
      </c>
      <c r="R88" s="54">
        <v>1</v>
      </c>
      <c r="S88" s="55">
        <v>21</v>
      </c>
      <c r="T88" s="56"/>
      <c r="U88" s="56"/>
      <c r="V88" s="56"/>
    </row>
    <row r="89" spans="1:23" s="42" customFormat="1" ht="13.8" x14ac:dyDescent="0.3">
      <c r="A89" s="43"/>
      <c r="B89" s="44" t="s">
        <v>15</v>
      </c>
      <c r="C89" s="73">
        <f t="shared" si="33"/>
        <v>17815129</v>
      </c>
      <c r="D89" s="66">
        <f t="shared" si="34"/>
        <v>12075256</v>
      </c>
      <c r="E89" s="49">
        <v>479153</v>
      </c>
      <c r="F89" s="67">
        <v>2017788</v>
      </c>
      <c r="G89" s="68">
        <v>755</v>
      </c>
      <c r="H89" s="71">
        <v>9577560</v>
      </c>
      <c r="I89" s="66">
        <f t="shared" si="35"/>
        <v>5739873</v>
      </c>
      <c r="J89" s="96">
        <v>3575559</v>
      </c>
      <c r="K89" s="95">
        <v>2164314</v>
      </c>
      <c r="L89" s="52"/>
      <c r="M89" s="48">
        <v>479153</v>
      </c>
      <c r="N89" s="49">
        <v>24174</v>
      </c>
      <c r="O89" s="51">
        <f t="shared" si="36"/>
        <v>454979</v>
      </c>
      <c r="P89" s="49">
        <v>124542</v>
      </c>
      <c r="Q89" s="53">
        <f t="shared" si="37"/>
        <v>354611</v>
      </c>
      <c r="R89" s="54">
        <v>1</v>
      </c>
      <c r="S89" s="55">
        <v>21</v>
      </c>
      <c r="T89" s="56"/>
      <c r="U89" s="56"/>
      <c r="V89" s="56"/>
    </row>
    <row r="90" spans="1:23" s="42" customFormat="1" ht="13.8" x14ac:dyDescent="0.3">
      <c r="A90" s="43"/>
      <c r="B90" s="44" t="s">
        <v>16</v>
      </c>
      <c r="C90" s="73">
        <f t="shared" si="33"/>
        <v>18226488</v>
      </c>
      <c r="D90" s="66">
        <f t="shared" si="34"/>
        <v>12562101</v>
      </c>
      <c r="E90" s="49">
        <v>819960</v>
      </c>
      <c r="F90" s="67">
        <v>1980390</v>
      </c>
      <c r="G90" s="68">
        <v>866</v>
      </c>
      <c r="H90" s="71">
        <v>9760885</v>
      </c>
      <c r="I90" s="66">
        <f t="shared" si="35"/>
        <v>5664387</v>
      </c>
      <c r="J90" s="96">
        <v>3489677</v>
      </c>
      <c r="K90" s="95">
        <v>2174710</v>
      </c>
      <c r="L90" s="52"/>
      <c r="M90" s="48">
        <v>819960</v>
      </c>
      <c r="N90" s="49">
        <v>18763</v>
      </c>
      <c r="O90" s="51">
        <f t="shared" si="36"/>
        <v>801197</v>
      </c>
      <c r="P90" s="49">
        <v>114593</v>
      </c>
      <c r="Q90" s="53">
        <f t="shared" si="37"/>
        <v>705367</v>
      </c>
      <c r="R90" s="54">
        <v>1</v>
      </c>
      <c r="S90" s="55">
        <v>22</v>
      </c>
      <c r="T90" s="56"/>
      <c r="U90" s="56"/>
      <c r="V90" s="56"/>
    </row>
    <row r="91" spans="1:23" s="42" customFormat="1" ht="13.8" x14ac:dyDescent="0.3">
      <c r="A91" s="43"/>
      <c r="B91" s="44" t="s">
        <v>17</v>
      </c>
      <c r="C91" s="73">
        <f t="shared" si="33"/>
        <v>17369643</v>
      </c>
      <c r="D91" s="66">
        <f t="shared" si="34"/>
        <v>11709153</v>
      </c>
      <c r="E91" s="49">
        <v>487862</v>
      </c>
      <c r="F91" s="67">
        <v>2074942</v>
      </c>
      <c r="G91" s="68">
        <v>863</v>
      </c>
      <c r="H91" s="71">
        <v>9145486</v>
      </c>
      <c r="I91" s="66">
        <f t="shared" si="35"/>
        <v>5660490</v>
      </c>
      <c r="J91" s="96">
        <v>3504013</v>
      </c>
      <c r="K91" s="95">
        <v>2156477</v>
      </c>
      <c r="L91" s="52"/>
      <c r="M91" s="48">
        <v>487862</v>
      </c>
      <c r="N91" s="49">
        <v>37106</v>
      </c>
      <c r="O91" s="51">
        <f t="shared" si="36"/>
        <v>450756</v>
      </c>
      <c r="P91" s="49">
        <v>124026</v>
      </c>
      <c r="Q91" s="53">
        <f t="shared" si="37"/>
        <v>363836</v>
      </c>
      <c r="R91" s="54">
        <v>1</v>
      </c>
      <c r="S91" s="55">
        <v>21</v>
      </c>
      <c r="T91" s="56"/>
      <c r="U91" s="56"/>
      <c r="V91" s="56"/>
    </row>
    <row r="92" spans="1:23" s="42" customFormat="1" ht="13.8" x14ac:dyDescent="0.3">
      <c r="A92" s="43"/>
      <c r="B92" s="44" t="s">
        <v>18</v>
      </c>
      <c r="C92" s="73">
        <f t="shared" si="33"/>
        <v>17156839</v>
      </c>
      <c r="D92" s="66">
        <f t="shared" si="34"/>
        <v>11497203</v>
      </c>
      <c r="E92" s="49">
        <v>459873</v>
      </c>
      <c r="F92" s="67">
        <v>1990272</v>
      </c>
      <c r="G92" s="68">
        <v>843</v>
      </c>
      <c r="H92" s="71">
        <v>9046215</v>
      </c>
      <c r="I92" s="66">
        <f t="shared" si="35"/>
        <v>5659636</v>
      </c>
      <c r="J92" s="96">
        <v>3469594</v>
      </c>
      <c r="K92" s="95">
        <v>2190042</v>
      </c>
      <c r="L92" s="52"/>
      <c r="M92" s="48">
        <v>459873</v>
      </c>
      <c r="N92" s="49">
        <v>24654</v>
      </c>
      <c r="O92" s="51">
        <f t="shared" si="36"/>
        <v>435219</v>
      </c>
      <c r="P92" s="49">
        <v>121617</v>
      </c>
      <c r="Q92" s="53">
        <f t="shared" si="37"/>
        <v>338256</v>
      </c>
      <c r="R92" s="54">
        <v>1</v>
      </c>
      <c r="S92" s="55">
        <v>19</v>
      </c>
      <c r="T92" s="56"/>
      <c r="U92" s="56"/>
      <c r="V92" s="56"/>
    </row>
    <row r="93" spans="1:23" s="42" customFormat="1" ht="13.8" x14ac:dyDescent="0.3">
      <c r="A93" s="43"/>
      <c r="B93" s="44" t="s">
        <v>19</v>
      </c>
      <c r="C93" s="73">
        <f t="shared" si="33"/>
        <v>18149634</v>
      </c>
      <c r="D93" s="66">
        <f t="shared" si="34"/>
        <v>12278748</v>
      </c>
      <c r="E93" s="49">
        <v>895950</v>
      </c>
      <c r="F93" s="67">
        <v>2109344</v>
      </c>
      <c r="G93" s="68">
        <v>835</v>
      </c>
      <c r="H93" s="71">
        <v>9272619</v>
      </c>
      <c r="I93" s="66">
        <f t="shared" si="35"/>
        <v>5870886</v>
      </c>
      <c r="J93" s="96">
        <v>3614048</v>
      </c>
      <c r="K93" s="95">
        <v>2256838</v>
      </c>
      <c r="L93" s="52"/>
      <c r="M93" s="48">
        <v>895950</v>
      </c>
      <c r="N93" s="49">
        <v>23321</v>
      </c>
      <c r="O93" s="51">
        <f t="shared" si="36"/>
        <v>872629</v>
      </c>
      <c r="P93" s="49">
        <v>126441</v>
      </c>
      <c r="Q93" s="53">
        <f t="shared" si="37"/>
        <v>769509</v>
      </c>
      <c r="R93" s="54">
        <v>1</v>
      </c>
      <c r="S93" s="55">
        <v>22</v>
      </c>
      <c r="T93" s="56"/>
      <c r="U93" s="56"/>
      <c r="V93" s="56"/>
    </row>
    <row r="94" spans="1:23" s="42" customFormat="1" thickBot="1" x14ac:dyDescent="0.35">
      <c r="A94" s="46"/>
      <c r="B94" s="47" t="s">
        <v>20</v>
      </c>
      <c r="C94" s="57">
        <f t="shared" si="33"/>
        <v>19912164</v>
      </c>
      <c r="D94" s="79">
        <f t="shared" si="34"/>
        <v>13440836</v>
      </c>
      <c r="E94" s="58">
        <v>700210</v>
      </c>
      <c r="F94" s="59">
        <v>2593840</v>
      </c>
      <c r="G94" s="60">
        <v>921</v>
      </c>
      <c r="H94" s="77">
        <v>10145865</v>
      </c>
      <c r="I94" s="58">
        <f t="shared" si="35"/>
        <v>6471328</v>
      </c>
      <c r="J94" s="58">
        <v>3996917</v>
      </c>
      <c r="K94" s="78">
        <v>2474411</v>
      </c>
      <c r="L94" s="52"/>
      <c r="M94" s="57">
        <v>700210</v>
      </c>
      <c r="N94" s="58">
        <v>36088</v>
      </c>
      <c r="O94" s="60">
        <f>M94-N94</f>
        <v>664122</v>
      </c>
      <c r="P94" s="58">
        <v>148125</v>
      </c>
      <c r="Q94" s="61">
        <f>M94-P94</f>
        <v>552085</v>
      </c>
      <c r="R94" s="62">
        <v>1</v>
      </c>
      <c r="S94" s="63">
        <v>21</v>
      </c>
      <c r="T94" s="56"/>
      <c r="U94" s="56"/>
      <c r="V94" s="56"/>
    </row>
    <row r="95" spans="1:23" s="4" customFormat="1" ht="12.75" customHeight="1" x14ac:dyDescent="0.3">
      <c r="A95" s="17">
        <v>2023</v>
      </c>
      <c r="B95" s="44" t="s">
        <v>9</v>
      </c>
      <c r="C95" s="73">
        <f t="shared" si="33"/>
        <v>16228041</v>
      </c>
      <c r="D95" s="66">
        <f t="shared" si="34"/>
        <v>10893503</v>
      </c>
      <c r="E95" s="49">
        <v>529258</v>
      </c>
      <c r="F95" s="67">
        <v>1718694</v>
      </c>
      <c r="G95" s="68">
        <v>0</v>
      </c>
      <c r="H95" s="71">
        <v>8645551</v>
      </c>
      <c r="I95" s="66">
        <f t="shared" si="35"/>
        <v>5334538</v>
      </c>
      <c r="J95" s="98">
        <v>3257851</v>
      </c>
      <c r="K95" s="95">
        <v>2076687</v>
      </c>
      <c r="L95" s="52"/>
      <c r="M95" s="48">
        <v>529258</v>
      </c>
      <c r="N95" s="49">
        <v>15530</v>
      </c>
      <c r="O95" s="51">
        <f t="shared" ref="O95:O97" si="38">M95-N95</f>
        <v>513728</v>
      </c>
      <c r="P95" s="49">
        <v>101940</v>
      </c>
      <c r="Q95" s="53">
        <f t="shared" ref="Q95:Q97" si="39">M95-P95</f>
        <v>427318</v>
      </c>
      <c r="R95" s="54">
        <v>1</v>
      </c>
      <c r="S95" s="55">
        <v>19</v>
      </c>
      <c r="U95" s="6"/>
    </row>
    <row r="96" spans="1:23" s="4" customFormat="1" ht="12.75" customHeight="1" x14ac:dyDescent="0.3">
      <c r="A96" s="19"/>
      <c r="B96" s="44" t="s">
        <v>10</v>
      </c>
      <c r="C96" s="73">
        <f t="shared" si="33"/>
        <v>17541661</v>
      </c>
      <c r="D96" s="66">
        <f t="shared" si="34"/>
        <v>11910654</v>
      </c>
      <c r="E96" s="49">
        <v>1071808</v>
      </c>
      <c r="F96" s="67">
        <v>1972283</v>
      </c>
      <c r="G96" s="68">
        <v>0</v>
      </c>
      <c r="H96" s="71">
        <v>8866563</v>
      </c>
      <c r="I96" s="66">
        <f t="shared" si="35"/>
        <v>5631007</v>
      </c>
      <c r="J96" s="96">
        <v>3466968</v>
      </c>
      <c r="K96" s="95">
        <v>2164039</v>
      </c>
      <c r="L96" s="52"/>
      <c r="M96" s="48">
        <v>1071808</v>
      </c>
      <c r="N96" s="49">
        <v>31707</v>
      </c>
      <c r="O96" s="51">
        <f t="shared" si="38"/>
        <v>1040101</v>
      </c>
      <c r="P96" s="49">
        <v>114293</v>
      </c>
      <c r="Q96" s="53">
        <f t="shared" si="39"/>
        <v>957515</v>
      </c>
      <c r="R96" s="54">
        <v>1</v>
      </c>
      <c r="S96" s="55">
        <v>20</v>
      </c>
      <c r="U96" s="6"/>
      <c r="W96" s="8"/>
    </row>
    <row r="97" spans="1:21" s="4" customFormat="1" ht="12.75" customHeight="1" x14ac:dyDescent="0.3">
      <c r="A97" s="19"/>
      <c r="B97" s="44" t="s">
        <v>11</v>
      </c>
      <c r="C97" s="73">
        <f t="shared" si="33"/>
        <v>19446174</v>
      </c>
      <c r="D97" s="66">
        <f t="shared" si="34"/>
        <v>13133026</v>
      </c>
      <c r="E97" s="49">
        <v>778504</v>
      </c>
      <c r="F97" s="67">
        <v>2249734</v>
      </c>
      <c r="G97" s="68">
        <v>0</v>
      </c>
      <c r="H97" s="71">
        <v>10104788</v>
      </c>
      <c r="I97" s="66">
        <f t="shared" si="35"/>
        <v>6313148</v>
      </c>
      <c r="J97" s="96">
        <v>3852304</v>
      </c>
      <c r="K97" s="95">
        <v>2460844</v>
      </c>
      <c r="L97" s="52"/>
      <c r="M97" s="48">
        <v>778504</v>
      </c>
      <c r="N97" s="49">
        <v>44587</v>
      </c>
      <c r="O97" s="51">
        <f t="shared" si="38"/>
        <v>733917</v>
      </c>
      <c r="P97" s="49">
        <v>140947</v>
      </c>
      <c r="Q97" s="53">
        <f t="shared" si="39"/>
        <v>637557</v>
      </c>
      <c r="R97" s="54">
        <v>1</v>
      </c>
      <c r="S97" s="55">
        <v>23</v>
      </c>
      <c r="U97" s="6"/>
    </row>
    <row r="98" spans="1:21" s="25" customFormat="1" ht="12.75" customHeight="1" x14ac:dyDescent="0.3">
      <c r="C98" s="87"/>
      <c r="D98" s="87"/>
      <c r="E98" s="87"/>
      <c r="F98" s="87"/>
      <c r="G98" s="87"/>
      <c r="H98" s="87"/>
      <c r="I98" s="87"/>
      <c r="J98" s="87"/>
      <c r="K98" s="87"/>
      <c r="M98" s="87"/>
    </row>
    <row r="99" spans="1:21" s="25" customFormat="1" ht="12.75" customHeight="1" x14ac:dyDescent="0.3">
      <c r="C99" s="87"/>
      <c r="D99" s="87"/>
      <c r="E99" s="87"/>
      <c r="F99" s="87"/>
      <c r="G99" s="87"/>
      <c r="H99" s="87"/>
      <c r="I99" s="87"/>
      <c r="J99" s="87"/>
      <c r="K99" s="87"/>
      <c r="M99" s="87"/>
    </row>
    <row r="100" spans="1:21" s="84" customFormat="1" ht="13.8" customHeight="1" x14ac:dyDescent="0.25">
      <c r="C100" s="85" t="s">
        <v>39</v>
      </c>
      <c r="D100" s="85"/>
      <c r="H100" s="85"/>
      <c r="I100" s="88"/>
      <c r="J100" s="85"/>
      <c r="M100" s="88"/>
    </row>
    <row r="101" spans="1:21" ht="13.8" customHeight="1" x14ac:dyDescent="0.3">
      <c r="C101" s="84" t="s">
        <v>40</v>
      </c>
      <c r="D101" s="84"/>
      <c r="E101" s="84"/>
      <c r="F101" s="84"/>
      <c r="G101" s="84"/>
      <c r="H101" s="89"/>
      <c r="I101" s="76"/>
      <c r="J101" s="74"/>
      <c r="M101" s="87"/>
    </row>
    <row r="102" spans="1:21" ht="13.8" customHeight="1" x14ac:dyDescent="0.3">
      <c r="C102" s="85" t="s">
        <v>44</v>
      </c>
      <c r="D102" s="99"/>
      <c r="E102" s="99"/>
      <c r="F102" s="99"/>
      <c r="G102" s="99"/>
      <c r="H102" s="74"/>
      <c r="I102" s="74"/>
      <c r="J102" s="74"/>
      <c r="K102" s="25"/>
    </row>
    <row r="103" spans="1:21" ht="13.8" customHeight="1" x14ac:dyDescent="0.3">
      <c r="C103" s="85" t="s">
        <v>42</v>
      </c>
      <c r="D103" s="75"/>
      <c r="E103" s="75"/>
      <c r="F103" s="26"/>
      <c r="G103" s="75"/>
      <c r="H103" s="76"/>
      <c r="I103" s="76"/>
      <c r="J103" s="76"/>
      <c r="M103" s="2"/>
    </row>
    <row r="104" spans="1:21" ht="13.8" customHeight="1" x14ac:dyDescent="0.3">
      <c r="C104" s="85" t="s">
        <v>45</v>
      </c>
      <c r="D104" s="75"/>
      <c r="E104" s="75"/>
      <c r="F104" s="26"/>
      <c r="G104" s="75"/>
      <c r="H104" s="76"/>
      <c r="I104" s="76"/>
      <c r="J104" s="76"/>
      <c r="M104" s="2"/>
    </row>
    <row r="105" spans="1:21" ht="15" customHeight="1" x14ac:dyDescent="0.3">
      <c r="C105" s="25"/>
      <c r="D105" s="6"/>
      <c r="E105" s="6"/>
      <c r="F105" s="6"/>
      <c r="G105" s="6"/>
      <c r="H105" s="82"/>
      <c r="I105" s="69"/>
      <c r="J105" s="69"/>
    </row>
    <row r="106" spans="1:21" x14ac:dyDescent="0.3">
      <c r="D106" s="6"/>
      <c r="E106" s="6"/>
      <c r="F106" s="6"/>
      <c r="G106" s="6"/>
      <c r="H106" s="6"/>
      <c r="I106" s="69"/>
      <c r="J106" s="69"/>
      <c r="M106" s="106" t="s">
        <v>5</v>
      </c>
      <c r="N106" s="106"/>
      <c r="O106" s="106"/>
      <c r="P106" s="106"/>
    </row>
    <row r="107" spans="1:21" x14ac:dyDescent="0.3">
      <c r="C107" s="6"/>
      <c r="D107" s="6"/>
      <c r="E107" s="6"/>
      <c r="F107" s="6"/>
      <c r="G107" s="6"/>
      <c r="H107" s="6"/>
      <c r="I107" s="69"/>
      <c r="J107" s="69"/>
      <c r="M107" s="106"/>
      <c r="N107" s="106"/>
      <c r="O107" s="106"/>
      <c r="P107" s="106"/>
    </row>
    <row r="108" spans="1:21" x14ac:dyDescent="0.3">
      <c r="C108" s="4"/>
      <c r="D108" s="4"/>
      <c r="E108" s="4"/>
      <c r="F108" s="4"/>
      <c r="G108" s="4"/>
      <c r="H108" s="25"/>
      <c r="I108" s="4"/>
      <c r="J108" s="4"/>
      <c r="K108" s="4"/>
      <c r="M108" s="106" t="s">
        <v>36</v>
      </c>
      <c r="N108" s="106"/>
      <c r="O108" s="106"/>
      <c r="P108" s="106"/>
    </row>
    <row r="109" spans="1:21" x14ac:dyDescent="0.3">
      <c r="C109" s="4"/>
      <c r="D109" s="4"/>
      <c r="E109" s="4"/>
      <c r="F109" s="4"/>
      <c r="G109" s="4"/>
      <c r="H109" s="25"/>
      <c r="I109" s="4"/>
      <c r="J109" s="4"/>
      <c r="K109" s="4"/>
      <c r="M109" s="106"/>
      <c r="N109" s="106"/>
      <c r="O109" s="106"/>
      <c r="P109" s="106"/>
    </row>
    <row r="110" spans="1:21" x14ac:dyDescent="0.3">
      <c r="C110" s="4"/>
      <c r="D110" s="4"/>
      <c r="E110" s="4"/>
      <c r="F110" s="4"/>
      <c r="G110" s="4"/>
      <c r="H110" s="25"/>
      <c r="I110" s="4"/>
      <c r="J110" s="4"/>
      <c r="K110" s="4"/>
      <c r="M110" s="106"/>
      <c r="N110" s="106"/>
      <c r="O110" s="106"/>
      <c r="P110" s="106"/>
    </row>
    <row r="111" spans="1:21" x14ac:dyDescent="0.3">
      <c r="C111" s="100"/>
      <c r="D111" s="100"/>
      <c r="E111" s="100"/>
      <c r="F111" s="100"/>
      <c r="G111" s="100"/>
      <c r="H111" s="100"/>
      <c r="I111" s="100"/>
      <c r="J111" s="100"/>
      <c r="K111" s="100"/>
      <c r="L111" s="100"/>
      <c r="M111" s="100"/>
      <c r="N111" s="100"/>
      <c r="O111" s="100"/>
      <c r="P111" s="100"/>
      <c r="Q111" s="100"/>
    </row>
    <row r="112" spans="1:21" x14ac:dyDescent="0.3">
      <c r="C112" s="100"/>
      <c r="D112" s="100"/>
      <c r="E112" s="100"/>
      <c r="F112" s="100"/>
      <c r="G112" s="100"/>
      <c r="H112" s="100"/>
      <c r="I112" s="100"/>
      <c r="J112" s="100"/>
      <c r="K112" s="100"/>
      <c r="L112" s="100"/>
      <c r="M112" s="100"/>
      <c r="N112" s="100"/>
      <c r="O112" s="100"/>
      <c r="P112" s="100"/>
      <c r="Q112" s="100"/>
    </row>
    <row r="113" spans="3:17" x14ac:dyDescent="0.3">
      <c r="C113" s="100"/>
      <c r="D113" s="100"/>
      <c r="E113" s="100"/>
      <c r="F113" s="100"/>
      <c r="G113" s="100"/>
      <c r="H113" s="100"/>
      <c r="I113" s="100"/>
      <c r="J113" s="100"/>
      <c r="K113" s="100"/>
      <c r="L113" s="100"/>
      <c r="M113" s="100"/>
      <c r="N113" s="100"/>
      <c r="O113" s="100"/>
      <c r="P113" s="100"/>
      <c r="Q113" s="100"/>
    </row>
    <row r="114" spans="3:17" x14ac:dyDescent="0.3">
      <c r="C114" s="4"/>
      <c r="D114" s="4"/>
      <c r="E114" s="4"/>
      <c r="F114" s="4"/>
      <c r="G114" s="4"/>
      <c r="H114" s="4"/>
      <c r="I114" s="4"/>
      <c r="J114" s="4"/>
      <c r="K114" s="4"/>
    </row>
    <row r="115" spans="3:17" x14ac:dyDescent="0.3"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</row>
    <row r="116" spans="3:17" x14ac:dyDescent="0.3">
      <c r="C116" s="100"/>
      <c r="D116" s="100"/>
      <c r="E116" s="100"/>
      <c r="F116" s="100"/>
      <c r="G116" s="100"/>
      <c r="H116" s="100"/>
      <c r="I116" s="100"/>
      <c r="J116" s="100"/>
      <c r="K116" s="100"/>
      <c r="L116" s="100"/>
      <c r="M116" s="100"/>
      <c r="N116" s="100"/>
      <c r="O116" s="100"/>
      <c r="P116" s="100"/>
      <c r="Q116" s="100"/>
    </row>
    <row r="117" spans="3:17" x14ac:dyDescent="0.3"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</row>
  </sheetData>
  <mergeCells count="15">
    <mergeCell ref="M108:P110"/>
    <mergeCell ref="C1:I1"/>
    <mergeCell ref="C7:C10"/>
    <mergeCell ref="D8:D9"/>
    <mergeCell ref="I8:I9"/>
    <mergeCell ref="C5:K6"/>
    <mergeCell ref="M5:S6"/>
    <mergeCell ref="S7:S9"/>
    <mergeCell ref="E9:H9"/>
    <mergeCell ref="J9:K9"/>
    <mergeCell ref="N9:O9"/>
    <mergeCell ref="P9:Q9"/>
    <mergeCell ref="M7:M10"/>
    <mergeCell ref="R7:R9"/>
    <mergeCell ref="M106:P10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1"/>
  <sheetViews>
    <sheetView tabSelected="1" workbookViewId="0">
      <pane xSplit="2" ySplit="10" topLeftCell="C97" activePane="bottomRight" state="frozen"/>
      <selection pane="topRight" activeCell="C1" sqref="C1"/>
      <selection pane="bottomLeft" activeCell="A11" sqref="A11"/>
      <selection pane="bottomRight" activeCell="D107" sqref="D107"/>
    </sheetView>
  </sheetViews>
  <sheetFormatPr defaultColWidth="9.109375" defaultRowHeight="14.4" x14ac:dyDescent="0.3"/>
  <cols>
    <col min="1" max="1" width="5.5546875" style="24" bestFit="1" customWidth="1"/>
    <col min="2" max="2" width="8" style="24" customWidth="1"/>
    <col min="3" max="3" width="19.33203125" style="24" customWidth="1"/>
    <col min="4" max="4" width="18.88671875" style="24" customWidth="1"/>
    <col min="5" max="5" width="20.44140625" style="24" bestFit="1" customWidth="1"/>
    <col min="6" max="6" width="15.6640625" style="24" customWidth="1"/>
    <col min="7" max="7" width="16.44140625" style="24" bestFit="1" customWidth="1"/>
    <col min="8" max="8" width="20.44140625" style="24" bestFit="1" customWidth="1"/>
    <col min="9" max="9" width="17.5546875" style="24" customWidth="1"/>
    <col min="10" max="10" width="18.5546875" style="24" customWidth="1"/>
    <col min="11" max="11" width="15.6640625" style="24" customWidth="1"/>
    <col min="12" max="12" width="0.88671875" style="24" customWidth="1"/>
    <col min="13" max="13" width="17.5546875" style="24" customWidth="1"/>
    <col min="14" max="14" width="22.44140625" style="24" customWidth="1"/>
    <col min="15" max="17" width="19.6640625" style="24" customWidth="1"/>
    <col min="18" max="19" width="15.6640625" style="24" customWidth="1"/>
    <col min="20" max="16384" width="9.109375" style="24"/>
  </cols>
  <sheetData>
    <row r="1" spans="1:23" s="4" customFormat="1" ht="20.399999999999999" x14ac:dyDescent="0.35">
      <c r="C1" s="107" t="s">
        <v>34</v>
      </c>
      <c r="D1" s="107"/>
      <c r="E1" s="107"/>
      <c r="F1" s="107"/>
      <c r="G1" s="107"/>
      <c r="H1" s="107"/>
      <c r="I1" s="107"/>
      <c r="J1" s="23"/>
      <c r="K1" s="23"/>
    </row>
    <row r="2" spans="1:23" s="4" customFormat="1" ht="9" customHeight="1" x14ac:dyDescent="0.3"/>
    <row r="3" spans="1:23" s="64" customFormat="1" ht="13.8" x14ac:dyDescent="0.25">
      <c r="C3" s="7" t="s">
        <v>46</v>
      </c>
    </row>
    <row r="4" spans="1:23" s="4" customFormat="1" ht="12.75" customHeight="1" x14ac:dyDescent="0.3">
      <c r="B4" s="8"/>
      <c r="E4" s="6"/>
      <c r="I4" s="6"/>
      <c r="J4" s="6"/>
    </row>
    <row r="5" spans="1:23" s="4" customFormat="1" ht="15" customHeight="1" x14ac:dyDescent="0.3">
      <c r="C5" s="112" t="s">
        <v>35</v>
      </c>
      <c r="D5" s="112"/>
      <c r="E5" s="112"/>
      <c r="F5" s="112"/>
      <c r="G5" s="112"/>
      <c r="H5" s="112"/>
      <c r="I5" s="112"/>
      <c r="J5" s="112"/>
      <c r="K5" s="112"/>
      <c r="M5" s="112" t="s">
        <v>1</v>
      </c>
      <c r="N5" s="112"/>
      <c r="O5" s="112"/>
      <c r="P5" s="112"/>
      <c r="Q5" s="112"/>
      <c r="R5" s="112"/>
      <c r="S5" s="112"/>
    </row>
    <row r="6" spans="1:23" s="4" customFormat="1" ht="15" thickBot="1" x14ac:dyDescent="0.35">
      <c r="B6" s="8"/>
      <c r="C6" s="112"/>
      <c r="D6" s="112"/>
      <c r="E6" s="112"/>
      <c r="F6" s="112"/>
      <c r="G6" s="112"/>
      <c r="H6" s="112"/>
      <c r="I6" s="112"/>
      <c r="J6" s="112"/>
      <c r="K6" s="112"/>
      <c r="M6" s="113"/>
      <c r="N6" s="113"/>
      <c r="O6" s="113"/>
      <c r="P6" s="113"/>
      <c r="Q6" s="113"/>
      <c r="R6" s="113"/>
      <c r="S6" s="113"/>
    </row>
    <row r="7" spans="1:23" s="4" customFormat="1" ht="15.75" customHeight="1" thickBot="1" x14ac:dyDescent="0.35">
      <c r="B7" s="9"/>
      <c r="C7" s="108" t="s">
        <v>0</v>
      </c>
      <c r="D7" s="10"/>
      <c r="E7" s="10"/>
      <c r="F7" s="10"/>
      <c r="G7" s="10"/>
      <c r="H7" s="10"/>
      <c r="I7" s="10"/>
      <c r="J7" s="10"/>
      <c r="K7" s="27"/>
      <c r="L7" s="9"/>
      <c r="M7" s="121" t="s">
        <v>2</v>
      </c>
      <c r="N7" s="38"/>
      <c r="O7" s="38"/>
      <c r="P7" s="38"/>
      <c r="Q7" s="35"/>
      <c r="R7" s="123" t="s">
        <v>3</v>
      </c>
      <c r="S7" s="114" t="s">
        <v>4</v>
      </c>
    </row>
    <row r="8" spans="1:23" s="4" customFormat="1" ht="15.75" customHeight="1" thickBot="1" x14ac:dyDescent="0.35">
      <c r="B8" s="9"/>
      <c r="C8" s="108"/>
      <c r="D8" s="110" t="s">
        <v>21</v>
      </c>
      <c r="E8" s="12"/>
      <c r="F8" s="12"/>
      <c r="G8" s="13"/>
      <c r="H8" s="14"/>
      <c r="I8" s="110" t="s">
        <v>31</v>
      </c>
      <c r="J8" s="12"/>
      <c r="K8" s="28"/>
      <c r="L8" s="9"/>
      <c r="M8" s="121"/>
      <c r="N8" s="11"/>
      <c r="O8" s="11"/>
      <c r="P8" s="11"/>
      <c r="Q8" s="39"/>
      <c r="R8" s="124"/>
      <c r="S8" s="115"/>
      <c r="T8" s="8"/>
    </row>
    <row r="9" spans="1:23" s="4" customFormat="1" ht="15.75" customHeight="1" thickBot="1" x14ac:dyDescent="0.35">
      <c r="A9" s="8"/>
      <c r="B9" s="9"/>
      <c r="C9" s="108"/>
      <c r="D9" s="111"/>
      <c r="E9" s="117" t="s">
        <v>7</v>
      </c>
      <c r="F9" s="118"/>
      <c r="G9" s="118"/>
      <c r="H9" s="119"/>
      <c r="I9" s="111"/>
      <c r="J9" s="117" t="s">
        <v>8</v>
      </c>
      <c r="K9" s="120"/>
      <c r="L9" s="9"/>
      <c r="M9" s="121"/>
      <c r="N9" s="117" t="s">
        <v>7</v>
      </c>
      <c r="O9" s="118"/>
      <c r="P9" s="117" t="s">
        <v>8</v>
      </c>
      <c r="Q9" s="119"/>
      <c r="R9" s="125"/>
      <c r="S9" s="116"/>
    </row>
    <row r="10" spans="1:23" s="4" customFormat="1" ht="27" customHeight="1" thickBot="1" x14ac:dyDescent="0.35">
      <c r="A10" s="8"/>
      <c r="B10" s="9"/>
      <c r="C10" s="109"/>
      <c r="D10" s="15"/>
      <c r="E10" s="31" t="s">
        <v>23</v>
      </c>
      <c r="F10" s="32" t="s">
        <v>22</v>
      </c>
      <c r="G10" s="33" t="s">
        <v>24</v>
      </c>
      <c r="H10" s="30" t="s">
        <v>25</v>
      </c>
      <c r="I10" s="15"/>
      <c r="J10" s="16" t="s">
        <v>6</v>
      </c>
      <c r="K10" s="29" t="s">
        <v>26</v>
      </c>
      <c r="L10" s="9"/>
      <c r="M10" s="122"/>
      <c r="N10" s="31" t="s">
        <v>27</v>
      </c>
      <c r="O10" s="30" t="s">
        <v>28</v>
      </c>
      <c r="P10" s="31" t="s">
        <v>29</v>
      </c>
      <c r="Q10" s="34" t="s">
        <v>30</v>
      </c>
      <c r="R10" s="36"/>
      <c r="S10" s="37"/>
    </row>
    <row r="11" spans="1:23" s="4" customFormat="1" x14ac:dyDescent="0.3">
      <c r="A11" s="17">
        <v>2016</v>
      </c>
      <c r="B11" s="18" t="s">
        <v>9</v>
      </c>
      <c r="C11" s="73">
        <f t="shared" ref="C11:C22" si="0">D11+I11</f>
        <v>421305218395</v>
      </c>
      <c r="D11" s="66">
        <f>E11+F11+G11+H11</f>
        <v>287235806227</v>
      </c>
      <c r="E11" s="66">
        <v>263731634905</v>
      </c>
      <c r="F11" s="67">
        <v>21565681057</v>
      </c>
      <c r="G11" s="68">
        <v>2973910</v>
      </c>
      <c r="H11" s="71">
        <v>1935516355</v>
      </c>
      <c r="I11" s="66">
        <f>J11+K11</f>
        <v>134069412168</v>
      </c>
      <c r="J11" s="66">
        <v>133189676576</v>
      </c>
      <c r="K11" s="72">
        <v>879735592</v>
      </c>
      <c r="L11" s="52"/>
      <c r="M11" s="48">
        <f>N11+O11</f>
        <v>263731634905</v>
      </c>
      <c r="N11" s="49">
        <v>251703661493</v>
      </c>
      <c r="O11" s="51">
        <v>12027973412</v>
      </c>
      <c r="P11" s="49">
        <v>135360942789</v>
      </c>
      <c r="Q11" s="53">
        <v>128370692116</v>
      </c>
      <c r="R11" s="54">
        <v>1</v>
      </c>
      <c r="S11" s="55">
        <v>17</v>
      </c>
      <c r="U11" s="6"/>
    </row>
    <row r="12" spans="1:23" s="4" customFormat="1" x14ac:dyDescent="0.3">
      <c r="A12" s="19"/>
      <c r="B12" s="20" t="s">
        <v>10</v>
      </c>
      <c r="C12" s="73">
        <f t="shared" si="0"/>
        <v>410136336057</v>
      </c>
      <c r="D12" s="66">
        <f t="shared" ref="D12:D22" si="1">E12+F12+G12+H12</f>
        <v>273330299478</v>
      </c>
      <c r="E12" s="66">
        <v>244942024372</v>
      </c>
      <c r="F12" s="67">
        <v>26259586761</v>
      </c>
      <c r="G12" s="68">
        <v>3741803</v>
      </c>
      <c r="H12" s="71">
        <v>2124946542</v>
      </c>
      <c r="I12" s="66">
        <f t="shared" ref="I12:I22" si="2">J12+K12</f>
        <v>136806036579</v>
      </c>
      <c r="J12" s="66">
        <v>135873278708</v>
      </c>
      <c r="K12" s="72">
        <v>932757871</v>
      </c>
      <c r="L12" s="52"/>
      <c r="M12" s="48">
        <f t="shared" ref="M12:M28" si="3">N12+O12</f>
        <v>244942024372</v>
      </c>
      <c r="N12" s="49">
        <v>228760891902</v>
      </c>
      <c r="O12" s="51">
        <v>16181132470</v>
      </c>
      <c r="P12" s="49">
        <v>126430139496</v>
      </c>
      <c r="Q12" s="53">
        <v>118511884876</v>
      </c>
      <c r="R12" s="54">
        <v>1</v>
      </c>
      <c r="S12" s="55">
        <v>21</v>
      </c>
      <c r="U12" s="6"/>
      <c r="W12" s="8"/>
    </row>
    <row r="13" spans="1:23" s="4" customFormat="1" x14ac:dyDescent="0.3">
      <c r="A13" s="19"/>
      <c r="B13" s="20" t="s">
        <v>11</v>
      </c>
      <c r="C13" s="73">
        <f t="shared" si="0"/>
        <v>509545083326</v>
      </c>
      <c r="D13" s="66">
        <f t="shared" si="1"/>
        <v>359597636630</v>
      </c>
      <c r="E13" s="66">
        <v>328825440501</v>
      </c>
      <c r="F13" s="67">
        <v>28476448562</v>
      </c>
      <c r="G13" s="68">
        <v>3710775</v>
      </c>
      <c r="H13" s="71">
        <v>2292036792</v>
      </c>
      <c r="I13" s="66">
        <f t="shared" si="2"/>
        <v>149947446696</v>
      </c>
      <c r="J13" s="66">
        <v>148929192420</v>
      </c>
      <c r="K13" s="72">
        <v>1018254276</v>
      </c>
      <c r="L13" s="52"/>
      <c r="M13" s="48">
        <f t="shared" si="3"/>
        <v>328825440501</v>
      </c>
      <c r="N13" s="49">
        <v>311591172984</v>
      </c>
      <c r="O13" s="51">
        <v>17234267517</v>
      </c>
      <c r="P13" s="49">
        <v>159310122568</v>
      </c>
      <c r="Q13" s="53">
        <v>169515317933</v>
      </c>
      <c r="R13" s="54">
        <v>1</v>
      </c>
      <c r="S13" s="55">
        <v>23</v>
      </c>
      <c r="U13" s="6"/>
    </row>
    <row r="14" spans="1:23" s="4" customFormat="1" x14ac:dyDescent="0.3">
      <c r="A14" s="19"/>
      <c r="B14" s="20" t="s">
        <v>12</v>
      </c>
      <c r="C14" s="73">
        <f t="shared" si="0"/>
        <v>430581016279</v>
      </c>
      <c r="D14" s="66">
        <f t="shared" si="1"/>
        <v>281616377016</v>
      </c>
      <c r="E14" s="66">
        <v>250640643885</v>
      </c>
      <c r="F14" s="67">
        <v>28632562009</v>
      </c>
      <c r="G14" s="68">
        <v>3584457</v>
      </c>
      <c r="H14" s="71">
        <v>2339586665</v>
      </c>
      <c r="I14" s="66">
        <f t="shared" si="2"/>
        <v>148964639263</v>
      </c>
      <c r="J14" s="66">
        <v>147995149393</v>
      </c>
      <c r="K14" s="72">
        <v>969489870</v>
      </c>
      <c r="L14" s="52"/>
      <c r="M14" s="48">
        <f t="shared" si="3"/>
        <v>250640643885</v>
      </c>
      <c r="N14" s="49">
        <v>234312563116</v>
      </c>
      <c r="O14" s="51">
        <v>16328080769</v>
      </c>
      <c r="P14" s="49">
        <v>130240839436</v>
      </c>
      <c r="Q14" s="53">
        <v>120399804449</v>
      </c>
      <c r="R14" s="54">
        <v>1</v>
      </c>
      <c r="S14" s="55">
        <v>20</v>
      </c>
      <c r="U14" s="6"/>
    </row>
    <row r="15" spans="1:23" s="4" customFormat="1" x14ac:dyDescent="0.3">
      <c r="A15" s="19"/>
      <c r="B15" s="20" t="s">
        <v>13</v>
      </c>
      <c r="C15" s="73">
        <f t="shared" si="0"/>
        <v>418298601723</v>
      </c>
      <c r="D15" s="66">
        <f t="shared" si="1"/>
        <v>274477833969</v>
      </c>
      <c r="E15" s="66">
        <v>245298584455</v>
      </c>
      <c r="F15" s="67">
        <v>26791054880</v>
      </c>
      <c r="G15" s="68">
        <v>4062099</v>
      </c>
      <c r="H15" s="71">
        <v>2384132535</v>
      </c>
      <c r="I15" s="66">
        <f t="shared" si="2"/>
        <v>143820767754</v>
      </c>
      <c r="J15" s="66">
        <v>142830200099</v>
      </c>
      <c r="K15" s="72">
        <v>990567655</v>
      </c>
      <c r="L15" s="52"/>
      <c r="M15" s="48">
        <f t="shared" si="3"/>
        <v>245298584455</v>
      </c>
      <c r="N15" s="49">
        <v>229562881587</v>
      </c>
      <c r="O15" s="51">
        <v>15735702868</v>
      </c>
      <c r="P15" s="49">
        <v>129083448957</v>
      </c>
      <c r="Q15" s="53">
        <v>116215135498</v>
      </c>
      <c r="R15" s="54">
        <v>1</v>
      </c>
      <c r="S15" s="55">
        <v>20</v>
      </c>
      <c r="U15" s="6"/>
    </row>
    <row r="16" spans="1:23" s="4" customFormat="1" x14ac:dyDescent="0.3">
      <c r="A16" s="19"/>
      <c r="B16" s="20" t="s">
        <v>14</v>
      </c>
      <c r="C16" s="73">
        <f t="shared" si="0"/>
        <v>451081756031.26001</v>
      </c>
      <c r="D16" s="66">
        <f t="shared" si="1"/>
        <v>298323541711</v>
      </c>
      <c r="E16" s="66">
        <v>267791188526</v>
      </c>
      <c r="F16" s="67">
        <v>28010062173</v>
      </c>
      <c r="G16" s="68">
        <v>2898536</v>
      </c>
      <c r="H16" s="71">
        <v>2519392476</v>
      </c>
      <c r="I16" s="66">
        <f t="shared" si="2"/>
        <v>152758214320.26001</v>
      </c>
      <c r="J16" s="66">
        <v>151728879919</v>
      </c>
      <c r="K16" s="72">
        <v>1029334401.26</v>
      </c>
      <c r="L16" s="52"/>
      <c r="M16" s="48">
        <f t="shared" si="3"/>
        <v>267791188526</v>
      </c>
      <c r="N16" s="49">
        <v>252315238322</v>
      </c>
      <c r="O16" s="51">
        <v>15475950204</v>
      </c>
      <c r="P16" s="49">
        <v>144386547734</v>
      </c>
      <c r="Q16" s="53">
        <v>123404640792</v>
      </c>
      <c r="R16" s="54">
        <v>1</v>
      </c>
      <c r="S16" s="55">
        <v>21</v>
      </c>
      <c r="U16" s="6"/>
    </row>
    <row r="17" spans="1:23" s="4" customFormat="1" x14ac:dyDescent="0.3">
      <c r="A17" s="19"/>
      <c r="B17" s="20" t="s">
        <v>15</v>
      </c>
      <c r="C17" s="73">
        <f t="shared" si="0"/>
        <v>408149447348</v>
      </c>
      <c r="D17" s="66">
        <f t="shared" si="1"/>
        <v>254649527110</v>
      </c>
      <c r="E17" s="66">
        <v>223207714991</v>
      </c>
      <c r="F17" s="67">
        <v>28675445477</v>
      </c>
      <c r="G17" s="68">
        <v>1527345</v>
      </c>
      <c r="H17" s="71">
        <v>2764839297</v>
      </c>
      <c r="I17" s="66">
        <f t="shared" si="2"/>
        <v>153499920238</v>
      </c>
      <c r="J17" s="66">
        <v>152455725703</v>
      </c>
      <c r="K17" s="72">
        <v>1044194535</v>
      </c>
      <c r="L17" s="52"/>
      <c r="M17" s="48">
        <f t="shared" si="3"/>
        <v>223207714991</v>
      </c>
      <c r="N17" s="49">
        <v>206992620480</v>
      </c>
      <c r="O17" s="51">
        <v>16215094511</v>
      </c>
      <c r="P17" s="49">
        <v>121225589446</v>
      </c>
      <c r="Q17" s="53">
        <v>101982125545</v>
      </c>
      <c r="R17" s="54">
        <v>1</v>
      </c>
      <c r="S17" s="55">
        <v>20</v>
      </c>
      <c r="U17" s="6"/>
    </row>
    <row r="18" spans="1:23" s="4" customFormat="1" x14ac:dyDescent="0.3">
      <c r="A18" s="19"/>
      <c r="B18" s="20" t="s">
        <v>16</v>
      </c>
      <c r="C18" s="73">
        <f t="shared" si="0"/>
        <v>425958281406</v>
      </c>
      <c r="D18" s="66">
        <f t="shared" si="1"/>
        <v>272772582515</v>
      </c>
      <c r="E18" s="66">
        <v>241200749205</v>
      </c>
      <c r="F18" s="67">
        <v>28739688334</v>
      </c>
      <c r="G18" s="68">
        <v>1442154</v>
      </c>
      <c r="H18" s="71">
        <v>2830702822</v>
      </c>
      <c r="I18" s="66">
        <f t="shared" si="2"/>
        <v>153185698891</v>
      </c>
      <c r="J18" s="66">
        <v>152189381339</v>
      </c>
      <c r="K18" s="72">
        <v>996317552</v>
      </c>
      <c r="L18" s="52"/>
      <c r="M18" s="48">
        <f t="shared" si="3"/>
        <v>241200749205</v>
      </c>
      <c r="N18" s="49">
        <v>226132881437</v>
      </c>
      <c r="O18" s="51">
        <v>15067867768</v>
      </c>
      <c r="P18" s="49">
        <v>130964641056</v>
      </c>
      <c r="Q18" s="53">
        <v>110236108149</v>
      </c>
      <c r="R18" s="54">
        <v>1</v>
      </c>
      <c r="S18" s="55">
        <v>22</v>
      </c>
      <c r="U18" s="6"/>
    </row>
    <row r="19" spans="1:23" s="4" customFormat="1" x14ac:dyDescent="0.3">
      <c r="A19" s="19"/>
      <c r="B19" s="20" t="s">
        <v>17</v>
      </c>
      <c r="C19" s="73">
        <f t="shared" si="0"/>
        <v>438954142668.41003</v>
      </c>
      <c r="D19" s="66">
        <f t="shared" si="1"/>
        <v>281199515354</v>
      </c>
      <c r="E19" s="66">
        <v>249844090939</v>
      </c>
      <c r="F19" s="67">
        <v>28763564617</v>
      </c>
      <c r="G19" s="68">
        <v>2055429</v>
      </c>
      <c r="H19" s="71">
        <v>2589804369</v>
      </c>
      <c r="I19" s="66">
        <f t="shared" si="2"/>
        <v>157754627314.41</v>
      </c>
      <c r="J19" s="66">
        <v>156758074262</v>
      </c>
      <c r="K19" s="72">
        <v>996553052.41000009</v>
      </c>
      <c r="L19" s="52"/>
      <c r="M19" s="48">
        <f t="shared" si="3"/>
        <v>249844090939</v>
      </c>
      <c r="N19" s="49">
        <v>234206360612</v>
      </c>
      <c r="O19" s="51">
        <v>15637730327</v>
      </c>
      <c r="P19" s="49">
        <v>135101106345</v>
      </c>
      <c r="Q19" s="53">
        <v>114742984594</v>
      </c>
      <c r="R19" s="54">
        <v>1</v>
      </c>
      <c r="S19" s="55">
        <v>21</v>
      </c>
      <c r="U19" s="6"/>
    </row>
    <row r="20" spans="1:23" s="4" customFormat="1" x14ac:dyDescent="0.3">
      <c r="A20" s="19"/>
      <c r="B20" s="20" t="s">
        <v>18</v>
      </c>
      <c r="C20" s="48">
        <f t="shared" si="0"/>
        <v>442336487172.5</v>
      </c>
      <c r="D20" s="66">
        <f t="shared" si="1"/>
        <v>293051885028</v>
      </c>
      <c r="E20" s="66">
        <v>262457257049</v>
      </c>
      <c r="F20" s="67">
        <v>28000019424</v>
      </c>
      <c r="G20" s="68">
        <v>1822802</v>
      </c>
      <c r="H20" s="71">
        <v>2592785753</v>
      </c>
      <c r="I20" s="66">
        <f t="shared" si="2"/>
        <v>149284602144.5</v>
      </c>
      <c r="J20" s="66">
        <v>148247081115.5</v>
      </c>
      <c r="K20" s="72">
        <v>1037521029</v>
      </c>
      <c r="L20" s="52"/>
      <c r="M20" s="48">
        <f t="shared" si="3"/>
        <v>262457257049</v>
      </c>
      <c r="N20" s="49">
        <v>246342400675</v>
      </c>
      <c r="O20" s="51">
        <v>16114856374</v>
      </c>
      <c r="P20" s="49">
        <v>144116681248</v>
      </c>
      <c r="Q20" s="53">
        <v>118340575801</v>
      </c>
      <c r="R20" s="54">
        <v>1</v>
      </c>
      <c r="S20" s="55">
        <v>19</v>
      </c>
      <c r="U20" s="6"/>
    </row>
    <row r="21" spans="1:23" s="4" customFormat="1" x14ac:dyDescent="0.3">
      <c r="A21" s="19"/>
      <c r="B21" s="20" t="s">
        <v>19</v>
      </c>
      <c r="C21" s="48">
        <f t="shared" si="0"/>
        <v>468305575296</v>
      </c>
      <c r="D21" s="66">
        <f t="shared" si="1"/>
        <v>309613035859</v>
      </c>
      <c r="E21" s="66">
        <v>277743831036</v>
      </c>
      <c r="F21" s="67">
        <v>29276310441</v>
      </c>
      <c r="G21" s="68">
        <v>1884323</v>
      </c>
      <c r="H21" s="71">
        <v>2591010059</v>
      </c>
      <c r="I21" s="66">
        <f t="shared" si="2"/>
        <v>158692539437</v>
      </c>
      <c r="J21" s="66">
        <v>157620922133</v>
      </c>
      <c r="K21" s="72">
        <v>1071617304</v>
      </c>
      <c r="L21" s="52"/>
      <c r="M21" s="48">
        <f t="shared" si="3"/>
        <v>277743831036</v>
      </c>
      <c r="N21" s="49">
        <v>260740114648</v>
      </c>
      <c r="O21" s="51">
        <v>17003716388</v>
      </c>
      <c r="P21" s="49">
        <v>145582662234</v>
      </c>
      <c r="Q21" s="53">
        <v>132161168802</v>
      </c>
      <c r="R21" s="54">
        <v>1</v>
      </c>
      <c r="S21" s="55">
        <v>22</v>
      </c>
      <c r="U21" s="6"/>
    </row>
    <row r="22" spans="1:23" s="4" customFormat="1" ht="15" thickBot="1" x14ac:dyDescent="0.35">
      <c r="A22" s="21"/>
      <c r="B22" s="22" t="s">
        <v>20</v>
      </c>
      <c r="C22" s="57">
        <f t="shared" si="0"/>
        <v>629198580185</v>
      </c>
      <c r="D22" s="58">
        <f t="shared" si="1"/>
        <v>419822305585</v>
      </c>
      <c r="E22" s="79">
        <v>381866066504</v>
      </c>
      <c r="F22" s="80">
        <v>35041494502</v>
      </c>
      <c r="G22" s="81">
        <v>1882472</v>
      </c>
      <c r="H22" s="77">
        <v>2912862107</v>
      </c>
      <c r="I22" s="58">
        <f t="shared" si="2"/>
        <v>209376274600</v>
      </c>
      <c r="J22" s="79">
        <v>208155110815</v>
      </c>
      <c r="K22" s="78">
        <v>1221163785</v>
      </c>
      <c r="L22" s="52"/>
      <c r="M22" s="57">
        <f t="shared" si="3"/>
        <v>381866066504</v>
      </c>
      <c r="N22" s="58">
        <v>362151265415</v>
      </c>
      <c r="O22" s="60">
        <v>19714801089</v>
      </c>
      <c r="P22" s="58">
        <v>197427606636</v>
      </c>
      <c r="Q22" s="61">
        <v>184438459868</v>
      </c>
      <c r="R22" s="62">
        <v>1</v>
      </c>
      <c r="S22" s="63">
        <v>21</v>
      </c>
      <c r="U22" s="6"/>
    </row>
    <row r="23" spans="1:23" s="4" customFormat="1" x14ac:dyDescent="0.3">
      <c r="A23" s="17">
        <v>2017</v>
      </c>
      <c r="B23" s="18" t="s">
        <v>9</v>
      </c>
      <c r="C23" s="48">
        <f>D23+I23</f>
        <v>494007911828.82996</v>
      </c>
      <c r="D23" s="66">
        <f>E23+F23+G23+H23</f>
        <v>345773512116</v>
      </c>
      <c r="E23" s="49">
        <v>320192913066</v>
      </c>
      <c r="F23" s="50">
        <v>23150909609</v>
      </c>
      <c r="G23" s="51">
        <v>1714015</v>
      </c>
      <c r="H23" s="71">
        <v>2427975426</v>
      </c>
      <c r="I23" s="66">
        <f>J23+K23</f>
        <v>148234399712.82999</v>
      </c>
      <c r="J23" s="66">
        <v>147238902551</v>
      </c>
      <c r="K23" s="72">
        <v>995497161.83000004</v>
      </c>
      <c r="L23" s="52"/>
      <c r="M23" s="48">
        <f t="shared" si="3"/>
        <v>320192913066</v>
      </c>
      <c r="N23" s="49">
        <v>307693892752</v>
      </c>
      <c r="O23" s="51">
        <v>12499020314</v>
      </c>
      <c r="P23" s="49">
        <v>163869799846</v>
      </c>
      <c r="Q23" s="53">
        <v>156323113220</v>
      </c>
      <c r="R23" s="54">
        <v>1</v>
      </c>
      <c r="S23" s="55">
        <v>19</v>
      </c>
      <c r="U23" s="6"/>
    </row>
    <row r="24" spans="1:23" s="4" customFormat="1" x14ac:dyDescent="0.3">
      <c r="A24" s="19"/>
      <c r="B24" s="20" t="s">
        <v>10</v>
      </c>
      <c r="C24" s="48">
        <f t="shared" ref="C24:C34" si="4">D24+I24</f>
        <v>482751495066.79004</v>
      </c>
      <c r="D24" s="66">
        <f t="shared" ref="D24:D34" si="5">E24+F24+G24+H24</f>
        <v>337621749633</v>
      </c>
      <c r="E24" s="49">
        <v>309141763123</v>
      </c>
      <c r="F24" s="50">
        <v>25982501255</v>
      </c>
      <c r="G24" s="51">
        <v>1615877</v>
      </c>
      <c r="H24" s="71">
        <v>2495869378</v>
      </c>
      <c r="I24" s="66">
        <f t="shared" ref="I24:I87" si="6">J24+K24</f>
        <v>145129745433.79001</v>
      </c>
      <c r="J24" s="66">
        <v>144125811799</v>
      </c>
      <c r="K24" s="72">
        <v>1003933634.79</v>
      </c>
      <c r="L24" s="52"/>
      <c r="M24" s="48">
        <f t="shared" si="3"/>
        <v>309141763123</v>
      </c>
      <c r="N24" s="49">
        <v>294355955992</v>
      </c>
      <c r="O24" s="51">
        <v>14785807131</v>
      </c>
      <c r="P24" s="49">
        <v>163114624459</v>
      </c>
      <c r="Q24" s="53">
        <v>146027138664</v>
      </c>
      <c r="R24" s="54">
        <v>1</v>
      </c>
      <c r="S24" s="55">
        <v>20</v>
      </c>
      <c r="U24" s="6"/>
      <c r="W24" s="8"/>
    </row>
    <row r="25" spans="1:23" s="4" customFormat="1" x14ac:dyDescent="0.3">
      <c r="A25" s="19"/>
      <c r="B25" s="20" t="s">
        <v>11</v>
      </c>
      <c r="C25" s="48">
        <f t="shared" si="4"/>
        <v>586033400683.07007</v>
      </c>
      <c r="D25" s="66">
        <f t="shared" si="5"/>
        <v>412488418831</v>
      </c>
      <c r="E25" s="49">
        <v>378973267203</v>
      </c>
      <c r="F25" s="50">
        <v>30724912072</v>
      </c>
      <c r="G25" s="51">
        <v>1882650</v>
      </c>
      <c r="H25" s="71">
        <v>2788356906</v>
      </c>
      <c r="I25" s="66">
        <f t="shared" si="6"/>
        <v>173544981852.07001</v>
      </c>
      <c r="J25" s="49">
        <v>172406470827</v>
      </c>
      <c r="K25" s="72">
        <v>1138511025.0699999</v>
      </c>
      <c r="L25" s="52"/>
      <c r="M25" s="48">
        <f t="shared" si="3"/>
        <v>378973267203</v>
      </c>
      <c r="N25" s="49">
        <v>361518001586</v>
      </c>
      <c r="O25" s="51">
        <v>17455265617</v>
      </c>
      <c r="P25" s="49">
        <v>195356818188</v>
      </c>
      <c r="Q25" s="53">
        <v>183616449015</v>
      </c>
      <c r="R25" s="54">
        <v>1</v>
      </c>
      <c r="S25" s="55">
        <v>23</v>
      </c>
      <c r="U25" s="6"/>
    </row>
    <row r="26" spans="1:23" s="4" customFormat="1" x14ac:dyDescent="0.3">
      <c r="A26" s="19"/>
      <c r="B26" s="20" t="s">
        <v>12</v>
      </c>
      <c r="C26" s="73">
        <f t="shared" si="4"/>
        <v>430818479463.10999</v>
      </c>
      <c r="D26" s="66">
        <f t="shared" si="5"/>
        <v>283068713671</v>
      </c>
      <c r="E26" s="66">
        <v>252286698996</v>
      </c>
      <c r="F26" s="67">
        <v>28042946064</v>
      </c>
      <c r="G26" s="68">
        <v>1624934</v>
      </c>
      <c r="H26" s="71">
        <v>2737443677</v>
      </c>
      <c r="I26" s="66">
        <f t="shared" si="6"/>
        <v>147749765792.10999</v>
      </c>
      <c r="J26" s="66">
        <v>146690019622</v>
      </c>
      <c r="K26" s="72">
        <v>1059746170.11</v>
      </c>
      <c r="L26" s="52"/>
      <c r="M26" s="48">
        <f t="shared" si="3"/>
        <v>252286698996</v>
      </c>
      <c r="N26" s="49">
        <v>236753156700</v>
      </c>
      <c r="O26" s="51">
        <v>15533542296</v>
      </c>
      <c r="P26" s="49">
        <v>137070267150</v>
      </c>
      <c r="Q26" s="53">
        <v>115216431846</v>
      </c>
      <c r="R26" s="54">
        <v>1</v>
      </c>
      <c r="S26" s="55">
        <v>18</v>
      </c>
      <c r="U26" s="6"/>
    </row>
    <row r="27" spans="1:23" s="4" customFormat="1" x14ac:dyDescent="0.3">
      <c r="A27" s="19"/>
      <c r="B27" s="20" t="s">
        <v>32</v>
      </c>
      <c r="C27" s="73">
        <f t="shared" si="4"/>
        <v>495924248122.87</v>
      </c>
      <c r="D27" s="66">
        <f t="shared" si="5"/>
        <v>342262650162</v>
      </c>
      <c r="E27" s="66">
        <v>309392131223</v>
      </c>
      <c r="F27" s="67">
        <v>29974393066</v>
      </c>
      <c r="G27" s="68">
        <v>2156381</v>
      </c>
      <c r="H27" s="71">
        <v>2893969492</v>
      </c>
      <c r="I27" s="66">
        <f t="shared" si="6"/>
        <v>153661597960.87</v>
      </c>
      <c r="J27" s="66">
        <v>152574332387</v>
      </c>
      <c r="K27" s="72">
        <v>1087265573.8699999</v>
      </c>
      <c r="L27" s="52"/>
      <c r="M27" s="48">
        <f t="shared" si="3"/>
        <v>309392131223</v>
      </c>
      <c r="N27" s="49">
        <v>291240103217</v>
      </c>
      <c r="O27" s="51">
        <v>18152028006</v>
      </c>
      <c r="P27" s="49">
        <v>166277437604</v>
      </c>
      <c r="Q27" s="53">
        <v>143114693619</v>
      </c>
      <c r="R27" s="54">
        <v>1</v>
      </c>
      <c r="S27" s="55">
        <v>21</v>
      </c>
      <c r="U27" s="6"/>
    </row>
    <row r="28" spans="1:23" s="4" customFormat="1" x14ac:dyDescent="0.3">
      <c r="A28" s="19"/>
      <c r="B28" s="20" t="s">
        <v>14</v>
      </c>
      <c r="C28" s="73">
        <f t="shared" si="4"/>
        <v>497574867712.12</v>
      </c>
      <c r="D28" s="66">
        <f t="shared" si="5"/>
        <v>336062158056</v>
      </c>
      <c r="E28" s="66">
        <v>303769316833</v>
      </c>
      <c r="F28" s="67">
        <v>29226093003</v>
      </c>
      <c r="G28" s="68">
        <v>2517098</v>
      </c>
      <c r="H28" s="71">
        <v>3064231122</v>
      </c>
      <c r="I28" s="66">
        <f t="shared" si="6"/>
        <v>161512709656.12</v>
      </c>
      <c r="J28" s="66">
        <v>160393444027</v>
      </c>
      <c r="K28" s="72">
        <v>1119265629.1200001</v>
      </c>
      <c r="L28" s="52"/>
      <c r="M28" s="48">
        <f t="shared" si="3"/>
        <v>303769316833</v>
      </c>
      <c r="N28" s="49">
        <v>285614213529</v>
      </c>
      <c r="O28" s="51">
        <f>303769316833-N28</f>
        <v>18155103304</v>
      </c>
      <c r="P28" s="49">
        <v>166911109381</v>
      </c>
      <c r="Q28" s="53">
        <v>136858207452</v>
      </c>
      <c r="R28" s="54">
        <v>1</v>
      </c>
      <c r="S28" s="55">
        <v>20</v>
      </c>
      <c r="U28" s="6"/>
    </row>
    <row r="29" spans="1:23" s="4" customFormat="1" x14ac:dyDescent="0.3">
      <c r="A29" s="19"/>
      <c r="B29" s="20" t="s">
        <v>15</v>
      </c>
      <c r="C29" s="73">
        <f t="shared" si="4"/>
        <v>467641500785</v>
      </c>
      <c r="D29" s="66">
        <f t="shared" si="5"/>
        <v>305361990891</v>
      </c>
      <c r="E29" s="49">
        <v>271607287612</v>
      </c>
      <c r="F29" s="50">
        <v>30323366120</v>
      </c>
      <c r="G29" s="51">
        <v>2505319</v>
      </c>
      <c r="H29" s="71">
        <v>3428831840</v>
      </c>
      <c r="I29" s="66">
        <f t="shared" si="6"/>
        <v>162279509894</v>
      </c>
      <c r="J29" s="49">
        <v>161148513954</v>
      </c>
      <c r="K29" s="72">
        <v>1130995940</v>
      </c>
      <c r="L29" s="52"/>
      <c r="M29" s="48">
        <f t="shared" ref="M29:M31" si="7">N29+O29</f>
        <v>271607287612</v>
      </c>
      <c r="N29" s="49">
        <v>255181010184</v>
      </c>
      <c r="O29" s="51">
        <v>16426277428</v>
      </c>
      <c r="P29" s="49">
        <v>151135338115</v>
      </c>
      <c r="Q29" s="53">
        <v>120471949497</v>
      </c>
      <c r="R29" s="54">
        <v>1</v>
      </c>
      <c r="S29" s="55">
        <v>21</v>
      </c>
      <c r="U29" s="6"/>
    </row>
    <row r="30" spans="1:23" s="4" customFormat="1" x14ac:dyDescent="0.3">
      <c r="A30" s="19"/>
      <c r="B30" s="20" t="s">
        <v>16</v>
      </c>
      <c r="C30" s="73">
        <f t="shared" si="4"/>
        <v>514719287585</v>
      </c>
      <c r="D30" s="66">
        <f t="shared" si="5"/>
        <v>343663402075</v>
      </c>
      <c r="E30" s="49">
        <v>310345782235</v>
      </c>
      <c r="F30" s="50">
        <v>29878550375</v>
      </c>
      <c r="G30" s="51">
        <v>2225327</v>
      </c>
      <c r="H30" s="71">
        <v>3436844138</v>
      </c>
      <c r="I30" s="66">
        <f t="shared" si="6"/>
        <v>171055885510</v>
      </c>
      <c r="J30" s="49">
        <v>169986929330</v>
      </c>
      <c r="K30" s="72">
        <v>1068956180</v>
      </c>
      <c r="L30" s="52"/>
      <c r="M30" s="48">
        <f t="shared" si="7"/>
        <v>310345782235</v>
      </c>
      <c r="N30" s="49">
        <v>294763974078</v>
      </c>
      <c r="O30" s="51">
        <v>15581808157</v>
      </c>
      <c r="P30" s="49">
        <v>168743120599</v>
      </c>
      <c r="Q30" s="53">
        <v>141602661636</v>
      </c>
      <c r="R30" s="54">
        <v>1</v>
      </c>
      <c r="S30" s="55">
        <v>21</v>
      </c>
      <c r="U30" s="6"/>
    </row>
    <row r="31" spans="1:23" s="4" customFormat="1" x14ac:dyDescent="0.3">
      <c r="A31" s="19"/>
      <c r="B31" s="20" t="s">
        <v>17</v>
      </c>
      <c r="C31" s="73">
        <f t="shared" si="4"/>
        <v>484042587109</v>
      </c>
      <c r="D31" s="66">
        <f t="shared" si="5"/>
        <v>313416150747</v>
      </c>
      <c r="E31" s="49">
        <v>281259239880</v>
      </c>
      <c r="F31" s="50">
        <v>28985516381</v>
      </c>
      <c r="G31" s="51">
        <v>2322252</v>
      </c>
      <c r="H31" s="71">
        <v>3169072234</v>
      </c>
      <c r="I31" s="66">
        <f t="shared" si="6"/>
        <v>170626436362</v>
      </c>
      <c r="J31" s="49">
        <v>169546347448</v>
      </c>
      <c r="K31" s="72">
        <v>1080088914</v>
      </c>
      <c r="L31" s="52"/>
      <c r="M31" s="48">
        <f t="shared" si="7"/>
        <v>281259239880</v>
      </c>
      <c r="N31" s="49">
        <v>265029480591</v>
      </c>
      <c r="O31" s="51">
        <v>16229759289</v>
      </c>
      <c r="P31" s="49">
        <v>153560294350</v>
      </c>
      <c r="Q31" s="53">
        <v>127698945530</v>
      </c>
      <c r="R31" s="54">
        <v>1</v>
      </c>
      <c r="S31" s="55">
        <v>20</v>
      </c>
      <c r="U31" s="6"/>
    </row>
    <row r="32" spans="1:23" s="42" customFormat="1" ht="13.8" x14ac:dyDescent="0.3">
      <c r="A32" s="43"/>
      <c r="B32" s="44" t="s">
        <v>18</v>
      </c>
      <c r="C32" s="73">
        <f t="shared" si="4"/>
        <v>465615923716</v>
      </c>
      <c r="D32" s="66">
        <f t="shared" si="5"/>
        <v>303441772761</v>
      </c>
      <c r="E32" s="49">
        <v>269227353850</v>
      </c>
      <c r="F32" s="50">
        <v>31066185614</v>
      </c>
      <c r="G32" s="51">
        <v>3608836</v>
      </c>
      <c r="H32" s="71">
        <v>3144624461</v>
      </c>
      <c r="I32" s="66">
        <f t="shared" si="6"/>
        <v>162174150955</v>
      </c>
      <c r="J32" s="49">
        <v>161029012274</v>
      </c>
      <c r="K32" s="72">
        <v>1145138681</v>
      </c>
      <c r="L32" s="52"/>
      <c r="M32" s="48">
        <v>269227353850</v>
      </c>
      <c r="N32" s="49">
        <v>252899288203</v>
      </c>
      <c r="O32" s="51">
        <v>16328065647</v>
      </c>
      <c r="P32" s="49">
        <v>145656621722</v>
      </c>
      <c r="Q32" s="53">
        <v>123570732128</v>
      </c>
      <c r="R32" s="54">
        <v>1</v>
      </c>
      <c r="S32" s="55">
        <v>20</v>
      </c>
      <c r="T32" s="56"/>
      <c r="U32" s="56"/>
      <c r="V32" s="56"/>
    </row>
    <row r="33" spans="1:23" s="42" customFormat="1" ht="13.8" x14ac:dyDescent="0.3">
      <c r="A33" s="43"/>
      <c r="B33" s="44" t="s">
        <v>19</v>
      </c>
      <c r="C33" s="73">
        <f t="shared" si="4"/>
        <v>522423653983</v>
      </c>
      <c r="D33" s="66">
        <f t="shared" si="5"/>
        <v>359862915945</v>
      </c>
      <c r="E33" s="49">
        <v>325673170317</v>
      </c>
      <c r="F33" s="50">
        <v>31050408537</v>
      </c>
      <c r="G33" s="51">
        <v>3284492</v>
      </c>
      <c r="H33" s="71">
        <v>3136052599</v>
      </c>
      <c r="I33" s="66">
        <f t="shared" si="6"/>
        <v>162560738038</v>
      </c>
      <c r="J33" s="49">
        <v>161351455061</v>
      </c>
      <c r="K33" s="72">
        <v>1209282977</v>
      </c>
      <c r="L33" s="52"/>
      <c r="M33" s="48">
        <v>325673170317</v>
      </c>
      <c r="N33" s="49">
        <v>308731189064</v>
      </c>
      <c r="O33" s="51">
        <v>16941981253</v>
      </c>
      <c r="P33" s="49">
        <v>168617817841</v>
      </c>
      <c r="Q33" s="53">
        <v>157055352476</v>
      </c>
      <c r="R33" s="54">
        <v>1</v>
      </c>
      <c r="S33" s="55">
        <v>22</v>
      </c>
      <c r="T33" s="56"/>
      <c r="U33" s="56"/>
      <c r="V33" s="56"/>
    </row>
    <row r="34" spans="1:23" s="42" customFormat="1" thickBot="1" x14ac:dyDescent="0.35">
      <c r="A34" s="46"/>
      <c r="B34" s="47" t="s">
        <v>20</v>
      </c>
      <c r="C34" s="57">
        <f t="shared" si="4"/>
        <v>582267055103</v>
      </c>
      <c r="D34" s="58">
        <f t="shared" si="5"/>
        <v>354059241132</v>
      </c>
      <c r="E34" s="58">
        <v>314061393489</v>
      </c>
      <c r="F34" s="59">
        <v>36426598588</v>
      </c>
      <c r="G34" s="60">
        <v>4261461</v>
      </c>
      <c r="H34" s="77">
        <v>3566987594</v>
      </c>
      <c r="I34" s="58">
        <f t="shared" si="6"/>
        <v>228207813971</v>
      </c>
      <c r="J34" s="79">
        <v>226862318395</v>
      </c>
      <c r="K34" s="78">
        <v>1345495576</v>
      </c>
      <c r="L34" s="52"/>
      <c r="M34" s="57">
        <v>314061393489</v>
      </c>
      <c r="N34" s="58">
        <v>293812821922</v>
      </c>
      <c r="O34" s="60">
        <v>20248571567</v>
      </c>
      <c r="P34" s="58">
        <v>173305792830</v>
      </c>
      <c r="Q34" s="61">
        <v>140755600659</v>
      </c>
      <c r="R34" s="62">
        <v>1</v>
      </c>
      <c r="S34" s="63">
        <v>20</v>
      </c>
      <c r="T34" s="56"/>
      <c r="U34" s="56"/>
      <c r="V34" s="56"/>
    </row>
    <row r="35" spans="1:23" s="4" customFormat="1" x14ac:dyDescent="0.3">
      <c r="A35" s="17">
        <v>2018</v>
      </c>
      <c r="B35" s="18" t="s">
        <v>9</v>
      </c>
      <c r="C35" s="73">
        <f t="shared" ref="C35:C40" si="8">D35+I35</f>
        <v>586377514199</v>
      </c>
      <c r="D35" s="66">
        <f t="shared" ref="D35:D40" si="9">E35+F35+G35+H35</f>
        <v>394947603402</v>
      </c>
      <c r="E35" s="49">
        <v>365117316024</v>
      </c>
      <c r="F35" s="67">
        <v>26853256077</v>
      </c>
      <c r="G35" s="68">
        <v>4720595</v>
      </c>
      <c r="H35" s="71">
        <v>2972310706</v>
      </c>
      <c r="I35" s="66">
        <f t="shared" si="6"/>
        <v>191429910797</v>
      </c>
      <c r="J35" s="66">
        <v>190366515969</v>
      </c>
      <c r="K35" s="72">
        <v>1063394828</v>
      </c>
      <c r="L35" s="52"/>
      <c r="M35" s="48">
        <f t="shared" ref="M35:M39" si="10">N35+O35</f>
        <v>365117316024</v>
      </c>
      <c r="N35" s="49">
        <v>351588798900</v>
      </c>
      <c r="O35" s="51">
        <v>13528517124</v>
      </c>
      <c r="P35" s="49">
        <v>192294907265</v>
      </c>
      <c r="Q35" s="53">
        <v>172822408759</v>
      </c>
      <c r="R35" s="54" t="s">
        <v>37</v>
      </c>
      <c r="S35" s="55">
        <v>20</v>
      </c>
      <c r="U35" s="6"/>
    </row>
    <row r="36" spans="1:23" s="4" customFormat="1" x14ac:dyDescent="0.3">
      <c r="A36" s="19"/>
      <c r="B36" s="20" t="s">
        <v>10</v>
      </c>
      <c r="C36" s="73">
        <f t="shared" si="8"/>
        <v>516167941904</v>
      </c>
      <c r="D36" s="66">
        <f t="shared" si="9"/>
        <v>361805786123</v>
      </c>
      <c r="E36" s="49">
        <v>330746516513</v>
      </c>
      <c r="F36" s="67">
        <v>28181702362</v>
      </c>
      <c r="G36" s="68">
        <v>4457628</v>
      </c>
      <c r="H36" s="71">
        <v>2873109620</v>
      </c>
      <c r="I36" s="66">
        <f t="shared" si="6"/>
        <v>154362155781</v>
      </c>
      <c r="J36" s="66">
        <v>153318322180</v>
      </c>
      <c r="K36" s="72">
        <v>1043833601</v>
      </c>
      <c r="L36" s="52"/>
      <c r="M36" s="48">
        <f t="shared" si="10"/>
        <v>330746516513</v>
      </c>
      <c r="N36" s="49">
        <v>314395032621</v>
      </c>
      <c r="O36" s="51">
        <v>16351483892</v>
      </c>
      <c r="P36" s="49">
        <v>177343145848</v>
      </c>
      <c r="Q36" s="53">
        <v>153403370665</v>
      </c>
      <c r="R36" s="54">
        <v>1</v>
      </c>
      <c r="S36" s="55">
        <v>20</v>
      </c>
      <c r="U36" s="6"/>
      <c r="W36" s="8"/>
    </row>
    <row r="37" spans="1:23" s="4" customFormat="1" x14ac:dyDescent="0.3">
      <c r="A37" s="19"/>
      <c r="B37" s="20" t="s">
        <v>11</v>
      </c>
      <c r="C37" s="73">
        <f t="shared" si="8"/>
        <v>565935654966</v>
      </c>
      <c r="D37" s="66">
        <f t="shared" si="9"/>
        <v>399695551849</v>
      </c>
      <c r="E37" s="49">
        <v>365272841924</v>
      </c>
      <c r="F37" s="67">
        <v>31066208485</v>
      </c>
      <c r="G37" s="68">
        <v>5365385</v>
      </c>
      <c r="H37" s="71">
        <v>3351136055</v>
      </c>
      <c r="I37" s="66">
        <f t="shared" si="6"/>
        <v>166240103117</v>
      </c>
      <c r="J37" s="66">
        <v>165029081785</v>
      </c>
      <c r="K37" s="72">
        <v>1211021332</v>
      </c>
      <c r="L37" s="52"/>
      <c r="M37" s="48">
        <f t="shared" si="10"/>
        <v>365272841924</v>
      </c>
      <c r="N37" s="49">
        <v>347827544637</v>
      </c>
      <c r="O37" s="51">
        <v>17445297287</v>
      </c>
      <c r="P37" s="49">
        <v>194134600374</v>
      </c>
      <c r="Q37" s="53">
        <v>171138241550</v>
      </c>
      <c r="R37" s="54">
        <v>1</v>
      </c>
      <c r="S37" s="55">
        <v>22</v>
      </c>
      <c r="U37" s="6"/>
    </row>
    <row r="38" spans="1:23" s="42" customFormat="1" ht="13.8" x14ac:dyDescent="0.3">
      <c r="A38" s="43"/>
      <c r="B38" s="44" t="s">
        <v>12</v>
      </c>
      <c r="C38" s="73">
        <f t="shared" si="8"/>
        <v>857382136760</v>
      </c>
      <c r="D38" s="66">
        <f t="shared" si="9"/>
        <v>690131573536</v>
      </c>
      <c r="E38" s="49">
        <v>655156714713</v>
      </c>
      <c r="F38" s="67">
        <v>31524809372</v>
      </c>
      <c r="G38" s="68">
        <v>5987707</v>
      </c>
      <c r="H38" s="71">
        <v>3444061744</v>
      </c>
      <c r="I38" s="66">
        <f t="shared" si="6"/>
        <v>167250563224</v>
      </c>
      <c r="J38" s="66">
        <v>166045319300</v>
      </c>
      <c r="K38" s="72">
        <v>1205243924</v>
      </c>
      <c r="L38" s="52"/>
      <c r="M38" s="48">
        <f t="shared" si="10"/>
        <v>655156714713</v>
      </c>
      <c r="N38" s="49">
        <v>638180942680</v>
      </c>
      <c r="O38" s="51">
        <v>16975772033</v>
      </c>
      <c r="P38" s="49">
        <v>340553784087</v>
      </c>
      <c r="Q38" s="53">
        <v>314602930626</v>
      </c>
      <c r="R38" s="54">
        <v>1</v>
      </c>
      <c r="S38" s="55">
        <v>19</v>
      </c>
      <c r="T38" s="56"/>
      <c r="U38" s="56"/>
      <c r="V38" s="56"/>
    </row>
    <row r="39" spans="1:23" s="42" customFormat="1" ht="13.8" x14ac:dyDescent="0.3">
      <c r="A39" s="43"/>
      <c r="B39" s="44" t="s">
        <v>32</v>
      </c>
      <c r="C39" s="73">
        <f t="shared" si="8"/>
        <v>797742266663</v>
      </c>
      <c r="D39" s="66">
        <f t="shared" si="9"/>
        <v>632309630120</v>
      </c>
      <c r="E39" s="49">
        <v>596939640155</v>
      </c>
      <c r="F39" s="67">
        <v>31789682214</v>
      </c>
      <c r="G39" s="68">
        <v>6424911</v>
      </c>
      <c r="H39" s="71">
        <v>3573882840</v>
      </c>
      <c r="I39" s="66">
        <f t="shared" si="6"/>
        <v>165432636543</v>
      </c>
      <c r="J39" s="66">
        <v>164228432138</v>
      </c>
      <c r="K39" s="72">
        <v>1204204405</v>
      </c>
      <c r="L39" s="52"/>
      <c r="M39" s="48">
        <f t="shared" si="10"/>
        <v>596939640155</v>
      </c>
      <c r="N39" s="49">
        <v>578213020744</v>
      </c>
      <c r="O39" s="51">
        <v>18726619411</v>
      </c>
      <c r="P39" s="49">
        <v>313970071673</v>
      </c>
      <c r="Q39" s="53">
        <v>282969568482</v>
      </c>
      <c r="R39" s="54">
        <v>1</v>
      </c>
      <c r="S39" s="55">
        <v>20</v>
      </c>
      <c r="T39" s="56"/>
      <c r="U39" s="56"/>
      <c r="V39" s="56"/>
    </row>
    <row r="40" spans="1:23" s="42" customFormat="1" ht="13.8" x14ac:dyDescent="0.3">
      <c r="A40" s="43"/>
      <c r="B40" s="44" t="s">
        <v>14</v>
      </c>
      <c r="C40" s="73">
        <f t="shared" si="8"/>
        <v>813347558938</v>
      </c>
      <c r="D40" s="66">
        <f t="shared" si="9"/>
        <v>639543814910</v>
      </c>
      <c r="E40" s="49">
        <v>603899307911</v>
      </c>
      <c r="F40" s="67">
        <v>31904583697</v>
      </c>
      <c r="G40" s="68">
        <v>6736671</v>
      </c>
      <c r="H40" s="71">
        <v>3733186631</v>
      </c>
      <c r="I40" s="66">
        <f t="shared" si="6"/>
        <v>173803744028</v>
      </c>
      <c r="J40" s="66">
        <v>172569374644</v>
      </c>
      <c r="K40" s="72">
        <v>1234369384</v>
      </c>
      <c r="L40" s="52"/>
      <c r="M40" s="48">
        <f>N40+O40</f>
        <v>603899307911</v>
      </c>
      <c r="N40" s="49">
        <v>586532628588</v>
      </c>
      <c r="O40" s="51">
        <v>17366679323</v>
      </c>
      <c r="P40" s="49">
        <v>320910888752</v>
      </c>
      <c r="Q40" s="53">
        <v>282988419159</v>
      </c>
      <c r="R40" s="54">
        <v>1</v>
      </c>
      <c r="S40" s="55">
        <v>20</v>
      </c>
      <c r="T40" s="56"/>
      <c r="U40" s="56"/>
      <c r="V40" s="56"/>
    </row>
    <row r="41" spans="1:23" s="42" customFormat="1" ht="13.8" x14ac:dyDescent="0.3">
      <c r="A41" s="43"/>
      <c r="B41" s="44" t="s">
        <v>15</v>
      </c>
      <c r="C41" s="73">
        <f t="shared" ref="C41:C46" si="11">D41+I41</f>
        <v>907079654603</v>
      </c>
      <c r="D41" s="66">
        <f t="shared" ref="D41:D46" si="12">E41+F41+G41+H41</f>
        <v>723811827857</v>
      </c>
      <c r="E41" s="49">
        <v>684716748497</v>
      </c>
      <c r="F41" s="67">
        <v>34793220581</v>
      </c>
      <c r="G41" s="68">
        <v>5823008</v>
      </c>
      <c r="H41" s="71">
        <v>4296035771</v>
      </c>
      <c r="I41" s="66">
        <f t="shared" si="6"/>
        <v>183267826746</v>
      </c>
      <c r="J41" s="66">
        <v>182023617216</v>
      </c>
      <c r="K41" s="72">
        <v>1244209530</v>
      </c>
      <c r="L41" s="52"/>
      <c r="M41" s="48">
        <v>684716748497</v>
      </c>
      <c r="N41" s="49">
        <v>666380149811</v>
      </c>
      <c r="O41" s="51">
        <f>M41-N41</f>
        <v>18336598686</v>
      </c>
      <c r="P41" s="49">
        <v>353899929668</v>
      </c>
      <c r="Q41" s="53">
        <f>M41-P41</f>
        <v>330816818829</v>
      </c>
      <c r="R41" s="54">
        <v>1</v>
      </c>
      <c r="S41" s="55">
        <v>22</v>
      </c>
      <c r="T41" s="56"/>
      <c r="U41" s="56"/>
      <c r="V41" s="56"/>
    </row>
    <row r="42" spans="1:23" s="42" customFormat="1" ht="13.8" x14ac:dyDescent="0.3">
      <c r="A42" s="43"/>
      <c r="B42" s="44" t="s">
        <v>16</v>
      </c>
      <c r="C42" s="73">
        <f t="shared" si="11"/>
        <v>923360888687</v>
      </c>
      <c r="D42" s="66">
        <f t="shared" si="12"/>
        <v>742726998730</v>
      </c>
      <c r="E42" s="49">
        <v>705924102613</v>
      </c>
      <c r="F42" s="67">
        <v>32614503643</v>
      </c>
      <c r="G42" s="68">
        <v>6704850</v>
      </c>
      <c r="H42" s="71">
        <v>4181687624</v>
      </c>
      <c r="I42" s="66">
        <f t="shared" si="6"/>
        <v>180633889957</v>
      </c>
      <c r="J42" s="66">
        <v>179435915538</v>
      </c>
      <c r="K42" s="72">
        <v>1197974419</v>
      </c>
      <c r="L42" s="52"/>
      <c r="M42" s="48">
        <v>705924102613</v>
      </c>
      <c r="N42" s="49">
        <v>689391696962</v>
      </c>
      <c r="O42" s="51">
        <f>M42-N42</f>
        <v>16532405651</v>
      </c>
      <c r="P42" s="49">
        <v>367511035480</v>
      </c>
      <c r="Q42" s="53">
        <f t="shared" ref="Q42:Q81" si="13">M42-P42</f>
        <v>338413067133</v>
      </c>
      <c r="R42" s="54">
        <v>1</v>
      </c>
      <c r="S42" s="55">
        <v>21</v>
      </c>
      <c r="T42" s="56"/>
      <c r="U42" s="56"/>
      <c r="V42" s="56"/>
    </row>
    <row r="43" spans="1:23" s="42" customFormat="1" ht="13.8" x14ac:dyDescent="0.3">
      <c r="A43" s="43"/>
      <c r="B43" s="44" t="s">
        <v>17</v>
      </c>
      <c r="C43" s="73">
        <f t="shared" si="11"/>
        <v>931330632498</v>
      </c>
      <c r="D43" s="66">
        <f t="shared" si="12"/>
        <v>758895412513</v>
      </c>
      <c r="E43" s="49">
        <v>724001321735</v>
      </c>
      <c r="F43" s="67">
        <v>31152176166</v>
      </c>
      <c r="G43" s="68">
        <v>6362676</v>
      </c>
      <c r="H43" s="71">
        <v>3735551936</v>
      </c>
      <c r="I43" s="66">
        <f t="shared" si="6"/>
        <v>172435219985</v>
      </c>
      <c r="J43" s="66">
        <v>171268934363</v>
      </c>
      <c r="K43" s="72">
        <v>1166285622</v>
      </c>
      <c r="L43" s="52"/>
      <c r="M43" s="48">
        <v>724001321735</v>
      </c>
      <c r="N43" s="49">
        <v>707565898022</v>
      </c>
      <c r="O43" s="51">
        <f>M43-N43</f>
        <v>16435423713</v>
      </c>
      <c r="P43" s="49">
        <v>375478151150</v>
      </c>
      <c r="Q43" s="53">
        <f t="shared" si="13"/>
        <v>348523170585</v>
      </c>
      <c r="R43" s="54">
        <v>1</v>
      </c>
      <c r="S43" s="55">
        <v>20</v>
      </c>
      <c r="T43" s="56"/>
      <c r="U43" s="56"/>
      <c r="V43" s="56"/>
    </row>
    <row r="44" spans="1:23" s="42" customFormat="1" ht="13.8" x14ac:dyDescent="0.3">
      <c r="A44" s="43"/>
      <c r="B44" s="44" t="s">
        <v>18</v>
      </c>
      <c r="C44" s="73">
        <f t="shared" si="11"/>
        <v>990176494957</v>
      </c>
      <c r="D44" s="66">
        <f t="shared" si="12"/>
        <v>805926818169</v>
      </c>
      <c r="E44" s="49">
        <v>767010257022</v>
      </c>
      <c r="F44" s="50">
        <v>35061106682</v>
      </c>
      <c r="G44" s="51">
        <v>2931959</v>
      </c>
      <c r="H44" s="71">
        <v>3852522506</v>
      </c>
      <c r="I44" s="66">
        <f t="shared" si="6"/>
        <v>184249676788</v>
      </c>
      <c r="J44" s="49">
        <v>182950191256</v>
      </c>
      <c r="K44" s="72">
        <v>1299485532</v>
      </c>
      <c r="L44" s="52"/>
      <c r="M44" s="48">
        <v>767010257022</v>
      </c>
      <c r="N44" s="49">
        <v>748656858211</v>
      </c>
      <c r="O44" s="51">
        <f t="shared" ref="O44:O81" si="14">M44-N44</f>
        <v>18353398811</v>
      </c>
      <c r="P44" s="49">
        <v>384434191588</v>
      </c>
      <c r="Q44" s="53">
        <f t="shared" si="13"/>
        <v>382576065434</v>
      </c>
      <c r="R44" s="54">
        <v>1</v>
      </c>
      <c r="S44" s="55">
        <v>21</v>
      </c>
      <c r="T44" s="56"/>
      <c r="U44" s="56"/>
      <c r="V44" s="56"/>
    </row>
    <row r="45" spans="1:23" s="42" customFormat="1" ht="13.8" x14ac:dyDescent="0.3">
      <c r="A45" s="43"/>
      <c r="B45" s="44" t="s">
        <v>19</v>
      </c>
      <c r="C45" s="73">
        <f t="shared" si="11"/>
        <v>983555958884</v>
      </c>
      <c r="D45" s="66">
        <f t="shared" si="12"/>
        <v>797890742915</v>
      </c>
      <c r="E45" s="49">
        <v>759582635496</v>
      </c>
      <c r="F45" s="50">
        <v>34574137817</v>
      </c>
      <c r="G45" s="51">
        <v>2378758</v>
      </c>
      <c r="H45" s="71">
        <v>3731590844</v>
      </c>
      <c r="I45" s="66">
        <f t="shared" si="6"/>
        <v>185665215969</v>
      </c>
      <c r="J45" s="49">
        <v>184333803394</v>
      </c>
      <c r="K45" s="72">
        <v>1331412575</v>
      </c>
      <c r="L45" s="52"/>
      <c r="M45" s="48">
        <v>759582635496</v>
      </c>
      <c r="N45" s="49">
        <v>741425208506</v>
      </c>
      <c r="O45" s="51">
        <f t="shared" si="14"/>
        <v>18157426990</v>
      </c>
      <c r="P45" s="49">
        <v>396006549722</v>
      </c>
      <c r="Q45" s="53">
        <f t="shared" si="13"/>
        <v>363576085774</v>
      </c>
      <c r="R45" s="54" t="s">
        <v>38</v>
      </c>
      <c r="S45" s="55">
        <v>22</v>
      </c>
      <c r="T45" s="56"/>
      <c r="U45" s="56"/>
      <c r="V45" s="56"/>
    </row>
    <row r="46" spans="1:23" s="42" customFormat="1" thickBot="1" x14ac:dyDescent="0.35">
      <c r="A46" s="46"/>
      <c r="B46" s="47" t="s">
        <v>20</v>
      </c>
      <c r="C46" s="57">
        <f t="shared" si="11"/>
        <v>1081706826364.28</v>
      </c>
      <c r="D46" s="58">
        <f t="shared" si="12"/>
        <v>841510035219.55005</v>
      </c>
      <c r="E46" s="58">
        <v>795329549364</v>
      </c>
      <c r="F46" s="59">
        <v>42001496322</v>
      </c>
      <c r="G46" s="60">
        <v>2645450</v>
      </c>
      <c r="H46" s="77">
        <v>4176344083.5500002</v>
      </c>
      <c r="I46" s="58">
        <f t="shared" si="6"/>
        <v>240196791144.73001</v>
      </c>
      <c r="J46" s="79">
        <v>238693878799</v>
      </c>
      <c r="K46" s="78">
        <v>1502912345.73</v>
      </c>
      <c r="L46" s="52"/>
      <c r="M46" s="57">
        <v>795329549364</v>
      </c>
      <c r="N46" s="58">
        <v>773412981049</v>
      </c>
      <c r="O46" s="60">
        <f t="shared" si="14"/>
        <v>21916568315</v>
      </c>
      <c r="P46" s="58">
        <v>406014045735</v>
      </c>
      <c r="Q46" s="61">
        <f t="shared" si="13"/>
        <v>389315503629</v>
      </c>
      <c r="R46" s="62">
        <v>1</v>
      </c>
      <c r="S46" s="63">
        <v>21</v>
      </c>
      <c r="T46" s="56"/>
      <c r="U46" s="56"/>
      <c r="V46" s="56"/>
    </row>
    <row r="47" spans="1:23" s="4" customFormat="1" ht="12.75" customHeight="1" x14ac:dyDescent="0.3">
      <c r="A47" s="17">
        <v>2019</v>
      </c>
      <c r="B47" s="18" t="s">
        <v>9</v>
      </c>
      <c r="C47" s="73">
        <f>D47+I47</f>
        <v>1074251753932.5</v>
      </c>
      <c r="D47" s="66">
        <f>E47+F47+G47+H47</f>
        <v>932447375170</v>
      </c>
      <c r="E47" s="86">
        <v>900547691928</v>
      </c>
      <c r="F47" s="67">
        <v>28433062075</v>
      </c>
      <c r="G47" s="68">
        <v>2170487</v>
      </c>
      <c r="H47" s="71">
        <v>3464450680</v>
      </c>
      <c r="I47" s="66">
        <v>141804378762.5</v>
      </c>
      <c r="J47" s="66">
        <v>140646363838.5</v>
      </c>
      <c r="K47" s="72">
        <v>1158014924</v>
      </c>
      <c r="L47" s="52"/>
      <c r="M47" s="48">
        <f>N47+O47</f>
        <v>900547691928</v>
      </c>
      <c r="N47" s="49">
        <v>886368632742</v>
      </c>
      <c r="O47" s="51">
        <v>14179059186</v>
      </c>
      <c r="P47" s="49">
        <v>459655585084</v>
      </c>
      <c r="Q47" s="53">
        <f t="shared" si="13"/>
        <v>440892106844</v>
      </c>
      <c r="R47" s="54">
        <v>1</v>
      </c>
      <c r="S47" s="55">
        <v>21</v>
      </c>
      <c r="U47" s="6"/>
    </row>
    <row r="48" spans="1:23" s="4" customFormat="1" ht="12.75" customHeight="1" x14ac:dyDescent="0.3">
      <c r="A48" s="19"/>
      <c r="B48" s="20" t="s">
        <v>10</v>
      </c>
      <c r="C48" s="73">
        <f t="shared" ref="C48:C58" si="15">D48+I48</f>
        <v>1050865221127</v>
      </c>
      <c r="D48" s="66">
        <f t="shared" ref="D48:D58" si="16">E48+F48+G48+H48</f>
        <v>903573995845</v>
      </c>
      <c r="E48" s="49">
        <v>869424067728</v>
      </c>
      <c r="F48" s="67">
        <v>30682488610</v>
      </c>
      <c r="G48" s="68">
        <v>2467641</v>
      </c>
      <c r="H48" s="71">
        <v>3464971866</v>
      </c>
      <c r="I48" s="66">
        <v>147291225282</v>
      </c>
      <c r="J48" s="66">
        <v>146120479671</v>
      </c>
      <c r="K48" s="72">
        <v>1170745611</v>
      </c>
      <c r="L48" s="52"/>
      <c r="M48" s="48">
        <f t="shared" ref="M48:M58" si="17">N48+O48</f>
        <v>869424067728</v>
      </c>
      <c r="N48" s="49">
        <v>852245500737</v>
      </c>
      <c r="O48" s="51">
        <v>17178566991</v>
      </c>
      <c r="P48" s="49">
        <v>442797807499</v>
      </c>
      <c r="Q48" s="53">
        <f t="shared" si="13"/>
        <v>426626260229</v>
      </c>
      <c r="R48" s="54">
        <v>1</v>
      </c>
      <c r="S48" s="55">
        <v>20</v>
      </c>
      <c r="U48" s="6"/>
      <c r="W48" s="8"/>
    </row>
    <row r="49" spans="1:23" s="4" customFormat="1" ht="12.75" customHeight="1" x14ac:dyDescent="0.3">
      <c r="A49" s="19"/>
      <c r="B49" s="20" t="s">
        <v>11</v>
      </c>
      <c r="C49" s="73">
        <f t="shared" si="15"/>
        <v>1205073514978</v>
      </c>
      <c r="D49" s="66">
        <f t="shared" si="16"/>
        <v>1048525450012</v>
      </c>
      <c r="E49" s="49">
        <v>1011189933948</v>
      </c>
      <c r="F49" s="67">
        <v>33384624789</v>
      </c>
      <c r="G49" s="68">
        <v>2453683</v>
      </c>
      <c r="H49" s="71">
        <v>3948437592</v>
      </c>
      <c r="I49" s="66">
        <v>156548064966</v>
      </c>
      <c r="J49" s="66">
        <v>155235821778</v>
      </c>
      <c r="K49" s="72">
        <v>1312243188</v>
      </c>
      <c r="L49" s="52"/>
      <c r="M49" s="48">
        <f t="shared" si="17"/>
        <v>1011189933948</v>
      </c>
      <c r="N49" s="49">
        <v>993638249096</v>
      </c>
      <c r="O49" s="51">
        <v>17551684852</v>
      </c>
      <c r="P49" s="49">
        <v>519248899317</v>
      </c>
      <c r="Q49" s="53">
        <f t="shared" si="13"/>
        <v>491941034631</v>
      </c>
      <c r="R49" s="54">
        <v>1</v>
      </c>
      <c r="S49" s="55">
        <v>21</v>
      </c>
      <c r="U49" s="6"/>
    </row>
    <row r="50" spans="1:23" s="42" customFormat="1" ht="13.8" x14ac:dyDescent="0.3">
      <c r="A50" s="43"/>
      <c r="B50" s="44" t="s">
        <v>12</v>
      </c>
      <c r="C50" s="73">
        <f t="shared" si="15"/>
        <v>1164348437680.26</v>
      </c>
      <c r="D50" s="66">
        <f t="shared" si="16"/>
        <v>1000312657841.0601</v>
      </c>
      <c r="E50" s="49">
        <v>960690118105</v>
      </c>
      <c r="F50" s="67">
        <v>35519830346</v>
      </c>
      <c r="G50" s="68">
        <v>2867092</v>
      </c>
      <c r="H50" s="71">
        <v>4099842298.0600004</v>
      </c>
      <c r="I50" s="66">
        <v>164035779839.20001</v>
      </c>
      <c r="J50" s="66">
        <v>162714764298</v>
      </c>
      <c r="K50" s="72">
        <v>1321015541.1999998</v>
      </c>
      <c r="L50" s="52"/>
      <c r="M50" s="48">
        <f t="shared" si="17"/>
        <v>960690118105</v>
      </c>
      <c r="N50" s="49">
        <v>940977612609</v>
      </c>
      <c r="O50" s="51">
        <v>19712505496</v>
      </c>
      <c r="P50" s="49">
        <v>483758992160</v>
      </c>
      <c r="Q50" s="53">
        <f t="shared" si="13"/>
        <v>476931125945</v>
      </c>
      <c r="R50" s="54">
        <v>1</v>
      </c>
      <c r="S50" s="55">
        <v>20</v>
      </c>
      <c r="T50" s="56"/>
      <c r="U50" s="56"/>
      <c r="V50" s="56"/>
    </row>
    <row r="51" spans="1:23" s="42" customFormat="1" ht="13.8" x14ac:dyDescent="0.3">
      <c r="A51" s="43"/>
      <c r="B51" s="44" t="s">
        <v>32</v>
      </c>
      <c r="C51" s="73">
        <f t="shared" si="15"/>
        <v>1229575561725</v>
      </c>
      <c r="D51" s="66">
        <f t="shared" si="16"/>
        <v>1056477961362</v>
      </c>
      <c r="E51" s="49">
        <v>1016317943318</v>
      </c>
      <c r="F51" s="67">
        <v>35935472743</v>
      </c>
      <c r="G51" s="68">
        <v>2243890</v>
      </c>
      <c r="H51" s="71">
        <v>4222301411</v>
      </c>
      <c r="I51" s="66">
        <v>173097600363</v>
      </c>
      <c r="J51" s="66">
        <v>171772138218</v>
      </c>
      <c r="K51" s="72">
        <v>1325462145</v>
      </c>
      <c r="L51" s="52"/>
      <c r="M51" s="48">
        <f t="shared" si="17"/>
        <v>1016317943318</v>
      </c>
      <c r="N51" s="49">
        <v>997643759795</v>
      </c>
      <c r="O51" s="51">
        <v>18674183523</v>
      </c>
      <c r="P51" s="49">
        <v>525881550005</v>
      </c>
      <c r="Q51" s="53">
        <f t="shared" si="13"/>
        <v>490436393313</v>
      </c>
      <c r="R51" s="54">
        <v>1</v>
      </c>
      <c r="S51" s="55">
        <v>21</v>
      </c>
      <c r="T51" s="56"/>
      <c r="U51" s="56"/>
      <c r="V51" s="56"/>
    </row>
    <row r="52" spans="1:23" s="42" customFormat="1" ht="13.8" x14ac:dyDescent="0.3">
      <c r="A52" s="43"/>
      <c r="B52" s="44" t="s">
        <v>14</v>
      </c>
      <c r="C52" s="73">
        <f t="shared" si="15"/>
        <v>1224155275244</v>
      </c>
      <c r="D52" s="66">
        <f t="shared" si="16"/>
        <v>1057427419174</v>
      </c>
      <c r="E52" s="49">
        <v>1021301985063</v>
      </c>
      <c r="F52" s="67">
        <v>31657172214</v>
      </c>
      <c r="G52" s="68">
        <v>2116473</v>
      </c>
      <c r="H52" s="71">
        <v>4466145424</v>
      </c>
      <c r="I52" s="66">
        <v>166727856070</v>
      </c>
      <c r="J52" s="66">
        <v>165359483220</v>
      </c>
      <c r="K52" s="72">
        <v>1368372850</v>
      </c>
      <c r="L52" s="52"/>
      <c r="M52" s="48">
        <f t="shared" si="17"/>
        <v>1021301985063</v>
      </c>
      <c r="N52" s="49">
        <v>1003872915325</v>
      </c>
      <c r="O52" s="51">
        <v>17429069738</v>
      </c>
      <c r="P52" s="49">
        <v>524176895797</v>
      </c>
      <c r="Q52" s="53">
        <f t="shared" si="13"/>
        <v>497125089266</v>
      </c>
      <c r="R52" s="54">
        <v>1</v>
      </c>
      <c r="S52" s="55">
        <v>19</v>
      </c>
      <c r="T52" s="56"/>
      <c r="U52" s="56"/>
      <c r="V52" s="56"/>
    </row>
    <row r="53" spans="1:23" s="42" customFormat="1" ht="13.8" x14ac:dyDescent="0.3">
      <c r="A53" s="43"/>
      <c r="B53" s="44" t="s">
        <v>15</v>
      </c>
      <c r="C53" s="73">
        <f t="shared" si="15"/>
        <v>1431734759519.52</v>
      </c>
      <c r="D53" s="66">
        <f t="shared" si="16"/>
        <v>1245023460871.6699</v>
      </c>
      <c r="E53" s="49">
        <v>1200395591629</v>
      </c>
      <c r="F53" s="67">
        <v>39372297569</v>
      </c>
      <c r="G53" s="68">
        <v>2362549</v>
      </c>
      <c r="H53" s="71">
        <v>5253209124.6700001</v>
      </c>
      <c r="I53" s="66">
        <v>186711298647.85001</v>
      </c>
      <c r="J53" s="66">
        <v>185284872966.5</v>
      </c>
      <c r="K53" s="72">
        <v>1426425681.3500001</v>
      </c>
      <c r="L53" s="52"/>
      <c r="M53" s="48">
        <f t="shared" si="17"/>
        <v>1200395591629</v>
      </c>
      <c r="N53" s="49">
        <v>1180587165584</v>
      </c>
      <c r="O53" s="51">
        <v>19808426045</v>
      </c>
      <c r="P53" s="49">
        <v>613460410637</v>
      </c>
      <c r="Q53" s="53">
        <f t="shared" si="13"/>
        <v>586935180992</v>
      </c>
      <c r="R53" s="54">
        <v>1</v>
      </c>
      <c r="S53" s="55">
        <v>23</v>
      </c>
      <c r="T53" s="56"/>
      <c r="U53" s="56"/>
      <c r="V53" s="56"/>
    </row>
    <row r="54" spans="1:23" s="42" customFormat="1" ht="13.8" x14ac:dyDescent="0.3">
      <c r="A54" s="43"/>
      <c r="B54" s="44" t="s">
        <v>16</v>
      </c>
      <c r="C54" s="73">
        <f t="shared" si="15"/>
        <v>1407188152640.24</v>
      </c>
      <c r="D54" s="66">
        <f t="shared" si="16"/>
        <v>1233846612596.4099</v>
      </c>
      <c r="E54" s="49">
        <v>1194546530202</v>
      </c>
      <c r="F54" s="67">
        <v>34167423870</v>
      </c>
      <c r="G54" s="68">
        <v>2619154</v>
      </c>
      <c r="H54" s="71">
        <v>5130039370.4099998</v>
      </c>
      <c r="I54" s="66">
        <v>173341540043.82999</v>
      </c>
      <c r="J54" s="66">
        <v>171999552797.81</v>
      </c>
      <c r="K54" s="72">
        <v>1341987246.02</v>
      </c>
      <c r="L54" s="52"/>
      <c r="M54" s="48">
        <f t="shared" si="17"/>
        <v>1194546530202</v>
      </c>
      <c r="N54" s="49">
        <v>1177687028694</v>
      </c>
      <c r="O54" s="51">
        <v>16859501508</v>
      </c>
      <c r="P54" s="49">
        <v>617734961351</v>
      </c>
      <c r="Q54" s="53">
        <f t="shared" si="13"/>
        <v>576811568851</v>
      </c>
      <c r="R54" s="54">
        <v>1</v>
      </c>
      <c r="S54" s="55">
        <v>20</v>
      </c>
      <c r="T54" s="56"/>
      <c r="U54" s="56"/>
      <c r="V54" s="56"/>
    </row>
    <row r="55" spans="1:23" s="42" customFormat="1" ht="13.8" x14ac:dyDescent="0.3">
      <c r="A55" s="43"/>
      <c r="B55" s="44" t="s">
        <v>17</v>
      </c>
      <c r="C55" s="73">
        <f t="shared" si="15"/>
        <v>1490818300386.1899</v>
      </c>
      <c r="D55" s="66">
        <f t="shared" si="16"/>
        <v>1317022122362.46</v>
      </c>
      <c r="E55" s="49">
        <v>1277258193396</v>
      </c>
      <c r="F55" s="67">
        <v>35164369361</v>
      </c>
      <c r="G55" s="68">
        <v>2772131</v>
      </c>
      <c r="H55" s="71">
        <v>4596787474.46</v>
      </c>
      <c r="I55" s="66">
        <v>173796178023.73001</v>
      </c>
      <c r="J55" s="66">
        <v>172461277139</v>
      </c>
      <c r="K55" s="72">
        <v>1334900884.73</v>
      </c>
      <c r="L55" s="52"/>
      <c r="M55" s="48">
        <f t="shared" si="17"/>
        <v>1277258193396</v>
      </c>
      <c r="N55" s="49">
        <v>1259364234951</v>
      </c>
      <c r="O55" s="51">
        <v>17893958445</v>
      </c>
      <c r="P55" s="49">
        <v>643847771436</v>
      </c>
      <c r="Q55" s="53">
        <f t="shared" si="13"/>
        <v>633410421960</v>
      </c>
      <c r="R55" s="54">
        <v>1</v>
      </c>
      <c r="S55" s="55">
        <v>20</v>
      </c>
      <c r="T55" s="56"/>
      <c r="U55" s="56"/>
      <c r="V55" s="56"/>
    </row>
    <row r="56" spans="1:23" s="42" customFormat="1" ht="13.8" x14ac:dyDescent="0.3">
      <c r="A56" s="43"/>
      <c r="B56" s="44" t="s">
        <v>18</v>
      </c>
      <c r="C56" s="73">
        <f t="shared" si="15"/>
        <v>1668556618410.8198</v>
      </c>
      <c r="D56" s="66">
        <f t="shared" si="16"/>
        <v>1483713369738.1899</v>
      </c>
      <c r="E56" s="49">
        <v>1440294393266</v>
      </c>
      <c r="F56" s="50">
        <v>38746360645</v>
      </c>
      <c r="G56" s="51">
        <v>3204803</v>
      </c>
      <c r="H56" s="71">
        <v>4669411024.1899996</v>
      </c>
      <c r="I56" s="66">
        <v>184843248672.63</v>
      </c>
      <c r="J56" s="49">
        <v>183379005060</v>
      </c>
      <c r="K56" s="72">
        <v>1464243612.6300001</v>
      </c>
      <c r="L56" s="52"/>
      <c r="M56" s="48">
        <f t="shared" si="17"/>
        <v>1440294393266</v>
      </c>
      <c r="N56" s="49">
        <v>1420733311604</v>
      </c>
      <c r="O56" s="51">
        <v>19561081662</v>
      </c>
      <c r="P56" s="49">
        <v>729360963523</v>
      </c>
      <c r="Q56" s="53">
        <f t="shared" si="13"/>
        <v>710933429743</v>
      </c>
      <c r="R56" s="54">
        <v>1</v>
      </c>
      <c r="S56" s="55">
        <v>21</v>
      </c>
      <c r="T56" s="56"/>
      <c r="U56" s="56"/>
      <c r="V56" s="56"/>
    </row>
    <row r="57" spans="1:23" s="42" customFormat="1" ht="13.8" x14ac:dyDescent="0.3">
      <c r="A57" s="43"/>
      <c r="B57" s="44" t="s">
        <v>19</v>
      </c>
      <c r="C57" s="73">
        <f t="shared" si="15"/>
        <v>1652608209061.53</v>
      </c>
      <c r="D57" s="66">
        <f t="shared" si="16"/>
        <v>1478952062191.25</v>
      </c>
      <c r="E57" s="49">
        <v>1437351225366</v>
      </c>
      <c r="F57" s="50">
        <v>36975384407</v>
      </c>
      <c r="G57" s="51">
        <v>4189703</v>
      </c>
      <c r="H57" s="71">
        <v>4621262715.25</v>
      </c>
      <c r="I57" s="66">
        <v>173656146870.28</v>
      </c>
      <c r="J57" s="49">
        <v>172100088452</v>
      </c>
      <c r="K57" s="72">
        <v>1556058418.28</v>
      </c>
      <c r="L57" s="52"/>
      <c r="M57" s="48">
        <f t="shared" si="17"/>
        <v>1437351225366</v>
      </c>
      <c r="N57" s="49">
        <v>1355701062436</v>
      </c>
      <c r="O57" s="51">
        <v>81650162930</v>
      </c>
      <c r="P57" s="49">
        <v>740061902160</v>
      </c>
      <c r="Q57" s="53">
        <f t="shared" si="13"/>
        <v>697289323206</v>
      </c>
      <c r="R57" s="54">
        <v>1</v>
      </c>
      <c r="S57" s="55">
        <v>21</v>
      </c>
      <c r="T57" s="56"/>
      <c r="U57" s="56"/>
      <c r="V57" s="56"/>
    </row>
    <row r="58" spans="1:23" s="42" customFormat="1" thickBot="1" x14ac:dyDescent="0.35">
      <c r="A58" s="46"/>
      <c r="B58" s="47" t="s">
        <v>20</v>
      </c>
      <c r="C58" s="90">
        <f t="shared" si="15"/>
        <v>1706126800509.49</v>
      </c>
      <c r="D58" s="59">
        <f t="shared" si="16"/>
        <v>1481403468571.97</v>
      </c>
      <c r="E58" s="58">
        <v>1429799127338</v>
      </c>
      <c r="F58" s="59">
        <v>46235699692</v>
      </c>
      <c r="G58" s="60">
        <v>6325812</v>
      </c>
      <c r="H58" s="77">
        <v>5362315729.9700003</v>
      </c>
      <c r="I58" s="58">
        <v>224723331937.51999</v>
      </c>
      <c r="J58" s="79">
        <v>222962378217</v>
      </c>
      <c r="K58" s="78">
        <v>1760953720.52</v>
      </c>
      <c r="L58" s="52"/>
      <c r="M58" s="57">
        <f t="shared" si="17"/>
        <v>1429799127338</v>
      </c>
      <c r="N58" s="58">
        <v>1405800689176</v>
      </c>
      <c r="O58" s="60">
        <v>23998438162</v>
      </c>
      <c r="P58" s="58">
        <v>724717479859</v>
      </c>
      <c r="Q58" s="61">
        <f t="shared" si="13"/>
        <v>705081647479</v>
      </c>
      <c r="R58" s="62">
        <v>1</v>
      </c>
      <c r="S58" s="63">
        <v>21</v>
      </c>
      <c r="T58" s="56"/>
      <c r="U58" s="56"/>
      <c r="V58" s="56"/>
    </row>
    <row r="59" spans="1:23" s="4" customFormat="1" ht="12.75" customHeight="1" x14ac:dyDescent="0.3">
      <c r="A59" s="17">
        <v>2020</v>
      </c>
      <c r="B59" s="18" t="s">
        <v>9</v>
      </c>
      <c r="C59" s="73">
        <f t="shared" ref="C59:C91" si="18">D59+I59</f>
        <v>1481817371932.78</v>
      </c>
      <c r="D59" s="66">
        <f t="shared" ref="D59:D91" si="19">E59+F59+G59+H59</f>
        <v>1293876512340</v>
      </c>
      <c r="E59" s="49">
        <v>1256129700531</v>
      </c>
      <c r="F59" s="67">
        <v>33318740551</v>
      </c>
      <c r="G59" s="68">
        <v>4607869</v>
      </c>
      <c r="H59" s="68">
        <v>4423463389</v>
      </c>
      <c r="I59" s="66">
        <f t="shared" si="6"/>
        <v>187940859592.78</v>
      </c>
      <c r="J59" s="66">
        <v>186532489554</v>
      </c>
      <c r="K59" s="72">
        <v>1408370038.78</v>
      </c>
      <c r="L59" s="52"/>
      <c r="M59" s="48">
        <v>1256129700531</v>
      </c>
      <c r="N59" s="49">
        <v>1240695315556</v>
      </c>
      <c r="O59" s="51">
        <f t="shared" si="14"/>
        <v>15434384975</v>
      </c>
      <c r="P59" s="49">
        <v>642339020797</v>
      </c>
      <c r="Q59" s="53">
        <f t="shared" si="13"/>
        <v>613790679734</v>
      </c>
      <c r="R59" s="54">
        <v>1</v>
      </c>
      <c r="S59" s="55">
        <v>20</v>
      </c>
      <c r="U59" s="6"/>
    </row>
    <row r="60" spans="1:23" s="4" customFormat="1" ht="12.75" customHeight="1" x14ac:dyDescent="0.3">
      <c r="A60" s="19"/>
      <c r="B60" s="20" t="s">
        <v>10</v>
      </c>
      <c r="C60" s="73">
        <f t="shared" si="18"/>
        <v>1424774474846</v>
      </c>
      <c r="D60" s="66">
        <f t="shared" si="19"/>
        <v>1249668301606</v>
      </c>
      <c r="E60" s="49">
        <v>1210817924703</v>
      </c>
      <c r="F60" s="67">
        <v>34315361691</v>
      </c>
      <c r="G60" s="68">
        <v>4805244</v>
      </c>
      <c r="H60" s="68">
        <v>4530209968</v>
      </c>
      <c r="I60" s="66">
        <f t="shared" si="6"/>
        <v>175106173240</v>
      </c>
      <c r="J60" s="66">
        <v>173616223123</v>
      </c>
      <c r="K60" s="72">
        <v>1489950117</v>
      </c>
      <c r="L60" s="52"/>
      <c r="M60" s="48">
        <v>1210817924703</v>
      </c>
      <c r="N60" s="49">
        <v>1192090336026</v>
      </c>
      <c r="O60" s="51">
        <f t="shared" si="14"/>
        <v>18727588677</v>
      </c>
      <c r="P60" s="49">
        <v>615108089413</v>
      </c>
      <c r="Q60" s="53">
        <f t="shared" si="13"/>
        <v>595709835290</v>
      </c>
      <c r="R60" s="54">
        <v>1</v>
      </c>
      <c r="S60" s="55">
        <v>20</v>
      </c>
      <c r="U60" s="6"/>
      <c r="W60" s="8"/>
    </row>
    <row r="61" spans="1:23" s="4" customFormat="1" ht="12.75" customHeight="1" x14ac:dyDescent="0.3">
      <c r="A61" s="19"/>
      <c r="B61" s="20" t="s">
        <v>11</v>
      </c>
      <c r="C61" s="73">
        <f t="shared" si="18"/>
        <v>1511204955268.6401</v>
      </c>
      <c r="D61" s="66">
        <f t="shared" si="19"/>
        <v>1316599115544</v>
      </c>
      <c r="E61" s="49">
        <v>1277527350441</v>
      </c>
      <c r="F61" s="67">
        <v>34682255192</v>
      </c>
      <c r="G61" s="68">
        <v>4244950</v>
      </c>
      <c r="H61" s="68">
        <v>4385264961</v>
      </c>
      <c r="I61" s="66">
        <f t="shared" si="6"/>
        <v>194605839724.64001</v>
      </c>
      <c r="J61" s="66">
        <v>193137001167</v>
      </c>
      <c r="K61" s="72">
        <v>1468838557.6400001</v>
      </c>
      <c r="L61" s="52"/>
      <c r="M61" s="48">
        <v>1277527350441</v>
      </c>
      <c r="N61" s="49">
        <v>1259593616996</v>
      </c>
      <c r="O61" s="51">
        <f t="shared" si="14"/>
        <v>17933733445</v>
      </c>
      <c r="P61" s="49">
        <v>633514123939</v>
      </c>
      <c r="Q61" s="53">
        <f t="shared" si="13"/>
        <v>644013226502</v>
      </c>
      <c r="R61" s="54">
        <v>1</v>
      </c>
      <c r="S61" s="55">
        <v>22</v>
      </c>
      <c r="U61" s="6"/>
    </row>
    <row r="62" spans="1:23" s="42" customFormat="1" ht="13.8" x14ac:dyDescent="0.3">
      <c r="A62" s="43"/>
      <c r="B62" s="44" t="s">
        <v>12</v>
      </c>
      <c r="C62" s="73">
        <f t="shared" si="18"/>
        <v>1310034689945.8901</v>
      </c>
      <c r="D62" s="66">
        <f t="shared" si="19"/>
        <v>1146625061181</v>
      </c>
      <c r="E62" s="49">
        <v>1111667024955</v>
      </c>
      <c r="F62" s="67">
        <v>31043777190</v>
      </c>
      <c r="G62" s="68">
        <v>3588000</v>
      </c>
      <c r="H62" s="68">
        <v>3910671036</v>
      </c>
      <c r="I62" s="66">
        <f t="shared" si="6"/>
        <v>163409628764.89001</v>
      </c>
      <c r="J62" s="66">
        <v>162112377179</v>
      </c>
      <c r="K62" s="72">
        <v>1297251585.8900001</v>
      </c>
      <c r="L62" s="52"/>
      <c r="M62" s="48">
        <v>1111667024955</v>
      </c>
      <c r="N62" s="49">
        <v>1095654649919</v>
      </c>
      <c r="O62" s="51">
        <f t="shared" si="14"/>
        <v>16012375036</v>
      </c>
      <c r="P62" s="49">
        <v>565384649685</v>
      </c>
      <c r="Q62" s="53">
        <f t="shared" si="13"/>
        <v>546282375270</v>
      </c>
      <c r="R62" s="54">
        <v>1</v>
      </c>
      <c r="S62" s="55">
        <v>20</v>
      </c>
      <c r="T62" s="56"/>
      <c r="U62" s="56"/>
      <c r="V62" s="56"/>
    </row>
    <row r="63" spans="1:23" s="42" customFormat="1" ht="13.8" x14ac:dyDescent="0.3">
      <c r="A63" s="43"/>
      <c r="B63" s="44" t="s">
        <v>32</v>
      </c>
      <c r="C63" s="73">
        <f t="shared" si="18"/>
        <v>1348537511030</v>
      </c>
      <c r="D63" s="66">
        <f t="shared" si="19"/>
        <v>1186855219734</v>
      </c>
      <c r="E63" s="49">
        <v>1153215390268</v>
      </c>
      <c r="F63" s="67">
        <v>29218622951</v>
      </c>
      <c r="G63" s="68">
        <v>4155000</v>
      </c>
      <c r="H63" s="68">
        <v>4417051515</v>
      </c>
      <c r="I63" s="66">
        <f t="shared" si="6"/>
        <v>161682291296</v>
      </c>
      <c r="J63" s="66">
        <v>160226056755</v>
      </c>
      <c r="K63" s="72">
        <v>1456234541</v>
      </c>
      <c r="L63" s="52"/>
      <c r="M63" s="48">
        <v>1153215390268</v>
      </c>
      <c r="N63" s="49">
        <v>1137530205796</v>
      </c>
      <c r="O63" s="51">
        <f t="shared" si="14"/>
        <v>15685184472</v>
      </c>
      <c r="P63" s="49">
        <v>576857759477</v>
      </c>
      <c r="Q63" s="53">
        <f t="shared" si="13"/>
        <v>576357630791</v>
      </c>
      <c r="R63" s="54">
        <v>1</v>
      </c>
      <c r="S63" s="55">
        <v>19</v>
      </c>
      <c r="T63" s="56"/>
      <c r="U63" s="56"/>
      <c r="V63" s="56"/>
    </row>
    <row r="64" spans="1:23" s="42" customFormat="1" ht="13.8" x14ac:dyDescent="0.3">
      <c r="A64" s="43"/>
      <c r="B64" s="44" t="s">
        <v>14</v>
      </c>
      <c r="C64" s="73">
        <f t="shared" si="18"/>
        <v>1502216824383.03</v>
      </c>
      <c r="D64" s="66">
        <f t="shared" si="19"/>
        <v>1315599318439</v>
      </c>
      <c r="E64" s="49">
        <v>1276508807842</v>
      </c>
      <c r="F64" s="67">
        <v>33939276924</v>
      </c>
      <c r="G64" s="68">
        <v>4133900</v>
      </c>
      <c r="H64" s="68">
        <v>5147099773</v>
      </c>
      <c r="I64" s="66">
        <f t="shared" si="6"/>
        <v>186617505944.03</v>
      </c>
      <c r="J64" s="66">
        <v>184974341887</v>
      </c>
      <c r="K64" s="72">
        <v>1643164057.03</v>
      </c>
      <c r="L64" s="52"/>
      <c r="M64" s="48">
        <v>1276508807842</v>
      </c>
      <c r="N64" s="49">
        <v>1259082108671</v>
      </c>
      <c r="O64" s="51">
        <f t="shared" si="14"/>
        <v>17426699171</v>
      </c>
      <c r="P64" s="49">
        <v>636876454276</v>
      </c>
      <c r="Q64" s="53">
        <f t="shared" si="13"/>
        <v>639632353566</v>
      </c>
      <c r="R64" s="54">
        <v>1</v>
      </c>
      <c r="S64" s="55">
        <v>21</v>
      </c>
      <c r="T64" s="56"/>
      <c r="U64" s="56"/>
      <c r="V64" s="56"/>
    </row>
    <row r="65" spans="1:23" s="42" customFormat="1" ht="13.8" x14ac:dyDescent="0.3">
      <c r="A65" s="43"/>
      <c r="B65" s="44" t="s">
        <v>15</v>
      </c>
      <c r="C65" s="73">
        <f t="shared" si="18"/>
        <v>1621759002452</v>
      </c>
      <c r="D65" s="66">
        <f t="shared" si="19"/>
        <v>1420208848337</v>
      </c>
      <c r="E65" s="49">
        <v>1374638289135</v>
      </c>
      <c r="F65" s="67">
        <v>39252010100</v>
      </c>
      <c r="G65" s="68">
        <v>4944845</v>
      </c>
      <c r="H65" s="68">
        <v>6313604257</v>
      </c>
      <c r="I65" s="66">
        <f t="shared" si="6"/>
        <v>201550154115</v>
      </c>
      <c r="J65" s="66">
        <v>199590748194</v>
      </c>
      <c r="K65" s="72">
        <v>1959405921</v>
      </c>
      <c r="L65" s="52"/>
      <c r="M65" s="48">
        <v>1374638289135</v>
      </c>
      <c r="N65" s="49">
        <v>1356541333893</v>
      </c>
      <c r="O65" s="51">
        <f t="shared" si="14"/>
        <v>18096955242</v>
      </c>
      <c r="P65" s="49">
        <v>708655255424</v>
      </c>
      <c r="Q65" s="53">
        <f t="shared" si="13"/>
        <v>665983033711</v>
      </c>
      <c r="R65" s="54">
        <v>1</v>
      </c>
      <c r="S65" s="55">
        <v>22</v>
      </c>
      <c r="T65" s="56"/>
      <c r="U65" s="56"/>
      <c r="V65" s="56"/>
    </row>
    <row r="66" spans="1:23" s="42" customFormat="1" ht="13.8" x14ac:dyDescent="0.3">
      <c r="A66" s="43"/>
      <c r="B66" s="44" t="s">
        <v>16</v>
      </c>
      <c r="C66" s="73">
        <f t="shared" si="18"/>
        <v>1347443345402.5601</v>
      </c>
      <c r="D66" s="66">
        <f t="shared" si="19"/>
        <v>1173344956724</v>
      </c>
      <c r="E66" s="49">
        <v>1135614181220</v>
      </c>
      <c r="F66" s="67">
        <v>32149639061</v>
      </c>
      <c r="G66" s="68">
        <v>4933000</v>
      </c>
      <c r="H66" s="68">
        <v>5576203443</v>
      </c>
      <c r="I66" s="66">
        <f t="shared" si="6"/>
        <v>174098388678.56</v>
      </c>
      <c r="J66" s="66">
        <v>172461447495</v>
      </c>
      <c r="K66" s="72">
        <v>1636941183.5599999</v>
      </c>
      <c r="L66" s="52"/>
      <c r="M66" s="48">
        <v>1135614181220</v>
      </c>
      <c r="N66" s="49">
        <v>1119856365241</v>
      </c>
      <c r="O66" s="51">
        <f t="shared" si="14"/>
        <v>15757815979</v>
      </c>
      <c r="P66" s="49">
        <v>574421762002</v>
      </c>
      <c r="Q66" s="53">
        <f t="shared" si="13"/>
        <v>561192419218</v>
      </c>
      <c r="R66" s="54">
        <v>1</v>
      </c>
      <c r="S66" s="55">
        <v>19</v>
      </c>
      <c r="T66" s="56"/>
      <c r="U66" s="56"/>
      <c r="V66" s="56"/>
    </row>
    <row r="67" spans="1:23" s="42" customFormat="1" ht="13.8" x14ac:dyDescent="0.3">
      <c r="A67" s="43"/>
      <c r="B67" s="44" t="s">
        <v>17</v>
      </c>
      <c r="C67" s="73">
        <f t="shared" si="18"/>
        <v>1490394754072.3101</v>
      </c>
      <c r="D67" s="66">
        <f t="shared" si="19"/>
        <v>1274798927608</v>
      </c>
      <c r="E67" s="49">
        <v>1232376701222</v>
      </c>
      <c r="F67" s="67">
        <v>36880610048</v>
      </c>
      <c r="G67" s="68">
        <v>5255800</v>
      </c>
      <c r="H67" s="68">
        <v>5536360538</v>
      </c>
      <c r="I67" s="66">
        <f t="shared" si="6"/>
        <v>215595826464.31</v>
      </c>
      <c r="J67" s="66">
        <v>213868341363</v>
      </c>
      <c r="K67" s="72">
        <v>1727485101.3099999</v>
      </c>
      <c r="L67" s="52"/>
      <c r="M67" s="48">
        <v>1232376701222</v>
      </c>
      <c r="N67" s="49">
        <v>1214182427520</v>
      </c>
      <c r="O67" s="51">
        <f t="shared" si="14"/>
        <v>18194273702</v>
      </c>
      <c r="P67" s="49">
        <v>629226375947</v>
      </c>
      <c r="Q67" s="53">
        <f t="shared" si="13"/>
        <v>603150325275</v>
      </c>
      <c r="R67" s="91">
        <v>0.99609999999999999</v>
      </c>
      <c r="S67" s="55">
        <v>21</v>
      </c>
      <c r="T67" s="56"/>
      <c r="U67" s="56"/>
      <c r="V67" s="56"/>
    </row>
    <row r="68" spans="1:23" s="42" customFormat="1" ht="13.8" x14ac:dyDescent="0.3">
      <c r="A68" s="43"/>
      <c r="B68" s="44" t="s">
        <v>18</v>
      </c>
      <c r="C68" s="73">
        <f t="shared" si="18"/>
        <v>1535433789201</v>
      </c>
      <c r="D68" s="66">
        <f t="shared" si="19"/>
        <v>1342428419375</v>
      </c>
      <c r="E68" s="49">
        <v>1298134235671</v>
      </c>
      <c r="F68" s="50">
        <v>38317623754</v>
      </c>
      <c r="G68" s="51">
        <v>5303000</v>
      </c>
      <c r="H68" s="71">
        <v>5971256950</v>
      </c>
      <c r="I68" s="66">
        <f t="shared" si="6"/>
        <v>193005369826</v>
      </c>
      <c r="J68" s="49">
        <v>191121257695</v>
      </c>
      <c r="K68" s="72">
        <v>1884112131</v>
      </c>
      <c r="L68" s="52"/>
      <c r="M68" s="48">
        <v>1298134235671</v>
      </c>
      <c r="N68" s="49">
        <v>1214015070058</v>
      </c>
      <c r="O68" s="51">
        <f t="shared" si="14"/>
        <v>84119165613</v>
      </c>
      <c r="P68" s="49">
        <v>628938016715</v>
      </c>
      <c r="Q68" s="53">
        <f t="shared" si="13"/>
        <v>669196218956</v>
      </c>
      <c r="R68" s="54">
        <v>1</v>
      </c>
      <c r="S68" s="55">
        <v>20</v>
      </c>
      <c r="T68" s="56"/>
      <c r="U68" s="56"/>
      <c r="V68" s="56"/>
    </row>
    <row r="69" spans="1:23" s="42" customFormat="1" ht="13.8" x14ac:dyDescent="0.3">
      <c r="A69" s="43"/>
      <c r="B69" s="44" t="s">
        <v>19</v>
      </c>
      <c r="C69" s="73">
        <f t="shared" si="18"/>
        <v>1649271880548</v>
      </c>
      <c r="D69" s="66">
        <f t="shared" si="19"/>
        <v>1448726640674</v>
      </c>
      <c r="E69" s="49">
        <v>1406382984801</v>
      </c>
      <c r="F69" s="50">
        <v>36698698556</v>
      </c>
      <c r="G69" s="51">
        <v>5865100</v>
      </c>
      <c r="H69" s="71">
        <v>5639092217</v>
      </c>
      <c r="I69" s="66">
        <f t="shared" si="6"/>
        <v>200545239874</v>
      </c>
      <c r="J69" s="49">
        <v>198717924960</v>
      </c>
      <c r="K69" s="72">
        <v>1827314914</v>
      </c>
      <c r="L69" s="52"/>
      <c r="M69" s="48">
        <v>1406382984801</v>
      </c>
      <c r="N69" s="49">
        <v>1387676086544</v>
      </c>
      <c r="O69" s="51">
        <f t="shared" si="14"/>
        <v>18706898257</v>
      </c>
      <c r="P69" s="49">
        <v>699804189616</v>
      </c>
      <c r="Q69" s="53">
        <f t="shared" si="13"/>
        <v>706578795185</v>
      </c>
      <c r="R69" s="54">
        <v>1</v>
      </c>
      <c r="S69" s="55">
        <v>21</v>
      </c>
      <c r="T69" s="56"/>
      <c r="U69" s="56"/>
      <c r="V69" s="56"/>
    </row>
    <row r="70" spans="1:23" s="42" customFormat="1" thickBot="1" x14ac:dyDescent="0.35">
      <c r="A70" s="46"/>
      <c r="B70" s="47" t="s">
        <v>20</v>
      </c>
      <c r="C70" s="57">
        <f t="shared" si="18"/>
        <v>1872717774447</v>
      </c>
      <c r="D70" s="79">
        <f t="shared" si="19"/>
        <v>1622815357204</v>
      </c>
      <c r="E70" s="58">
        <v>1567734681822</v>
      </c>
      <c r="F70" s="59">
        <v>48319672021</v>
      </c>
      <c r="G70" s="60">
        <v>9472500</v>
      </c>
      <c r="H70" s="77">
        <v>6751530861</v>
      </c>
      <c r="I70" s="58">
        <f t="shared" si="6"/>
        <v>249902417243</v>
      </c>
      <c r="J70" s="58">
        <v>247824032685</v>
      </c>
      <c r="K70" s="78">
        <v>2078384558</v>
      </c>
      <c r="L70" s="52"/>
      <c r="M70" s="57">
        <v>1567734681822</v>
      </c>
      <c r="N70" s="58">
        <v>1542739443811</v>
      </c>
      <c r="O70" s="60">
        <f t="shared" si="14"/>
        <v>24995238011</v>
      </c>
      <c r="P70" s="58">
        <v>796951340166</v>
      </c>
      <c r="Q70" s="61">
        <f t="shared" si="13"/>
        <v>770783341656</v>
      </c>
      <c r="R70" s="62">
        <v>1</v>
      </c>
      <c r="S70" s="63">
        <v>22</v>
      </c>
      <c r="T70" s="56"/>
      <c r="U70" s="56"/>
      <c r="V70" s="56"/>
    </row>
    <row r="71" spans="1:23" s="4" customFormat="1" ht="12.75" customHeight="1" x14ac:dyDescent="0.3">
      <c r="A71" s="17">
        <v>2021</v>
      </c>
      <c r="B71" s="41" t="s">
        <v>9</v>
      </c>
      <c r="C71" s="73">
        <f t="shared" si="18"/>
        <v>1499407555950</v>
      </c>
      <c r="D71" s="66">
        <f t="shared" si="19"/>
        <v>1299883498787</v>
      </c>
      <c r="E71" s="49">
        <v>1263425286915</v>
      </c>
      <c r="F71" s="67">
        <v>30210867348</v>
      </c>
      <c r="G71" s="68">
        <v>8438000</v>
      </c>
      <c r="H71" s="71">
        <v>6238906524</v>
      </c>
      <c r="I71" s="66">
        <f t="shared" si="6"/>
        <v>199524057163</v>
      </c>
      <c r="J71" s="66">
        <v>197786852424</v>
      </c>
      <c r="K71" s="72">
        <v>1737204739</v>
      </c>
      <c r="L71" s="52"/>
      <c r="M71" s="48">
        <v>1263425286915</v>
      </c>
      <c r="N71" s="49">
        <v>1249556484350</v>
      </c>
      <c r="O71" s="51">
        <f t="shared" si="14"/>
        <v>13868802565</v>
      </c>
      <c r="P71" s="49">
        <v>631857799157</v>
      </c>
      <c r="Q71" s="53">
        <f t="shared" si="13"/>
        <v>631567487758</v>
      </c>
      <c r="R71" s="54">
        <v>1</v>
      </c>
      <c r="S71" s="55">
        <v>17</v>
      </c>
      <c r="U71" s="6"/>
    </row>
    <row r="72" spans="1:23" s="4" customFormat="1" ht="12.75" customHeight="1" x14ac:dyDescent="0.3">
      <c r="A72" s="19"/>
      <c r="B72" s="44" t="s">
        <v>10</v>
      </c>
      <c r="C72" s="73">
        <f t="shared" si="18"/>
        <v>1674170834649</v>
      </c>
      <c r="D72" s="66">
        <f t="shared" si="19"/>
        <v>1461962140470</v>
      </c>
      <c r="E72" s="49">
        <v>1420535278010</v>
      </c>
      <c r="F72" s="67">
        <v>35015594246</v>
      </c>
      <c r="G72" s="68">
        <v>8585600</v>
      </c>
      <c r="H72" s="71">
        <v>6402682614</v>
      </c>
      <c r="I72" s="66">
        <f t="shared" si="6"/>
        <v>212208694179</v>
      </c>
      <c r="J72" s="66">
        <v>210530536575</v>
      </c>
      <c r="K72" s="72">
        <v>1678157604</v>
      </c>
      <c r="L72" s="52"/>
      <c r="M72" s="48">
        <v>1420535278010</v>
      </c>
      <c r="N72" s="49">
        <v>1401589110539</v>
      </c>
      <c r="O72" s="51">
        <f t="shared" si="14"/>
        <v>18946167471</v>
      </c>
      <c r="P72" s="49">
        <v>712351101993</v>
      </c>
      <c r="Q72" s="53">
        <f t="shared" si="13"/>
        <v>708184176017</v>
      </c>
      <c r="R72" s="54">
        <v>1</v>
      </c>
      <c r="S72" s="55">
        <v>20</v>
      </c>
      <c r="U72" s="6"/>
      <c r="W72" s="8"/>
    </row>
    <row r="73" spans="1:23" s="4" customFormat="1" ht="12.75" customHeight="1" x14ac:dyDescent="0.3">
      <c r="A73" s="19"/>
      <c r="B73" s="44" t="s">
        <v>11</v>
      </c>
      <c r="C73" s="73">
        <f t="shared" si="18"/>
        <v>2053112953147</v>
      </c>
      <c r="D73" s="66">
        <f t="shared" si="19"/>
        <v>1798234466562</v>
      </c>
      <c r="E73" s="49">
        <v>1750979473501</v>
      </c>
      <c r="F73" s="67">
        <v>40200219637</v>
      </c>
      <c r="G73" s="68">
        <v>7817300</v>
      </c>
      <c r="H73" s="71">
        <v>7046956124</v>
      </c>
      <c r="I73" s="66">
        <f t="shared" si="6"/>
        <v>254878486585</v>
      </c>
      <c r="J73" s="66">
        <v>253000144949</v>
      </c>
      <c r="K73" s="72">
        <v>1878341636</v>
      </c>
      <c r="L73" s="52"/>
      <c r="M73" s="48">
        <v>1750979473501</v>
      </c>
      <c r="N73" s="49">
        <v>1730626004999</v>
      </c>
      <c r="O73" s="51">
        <f t="shared" si="14"/>
        <v>20353468502</v>
      </c>
      <c r="P73" s="49">
        <v>870692197961</v>
      </c>
      <c r="Q73" s="53">
        <f t="shared" si="13"/>
        <v>880287275540</v>
      </c>
      <c r="R73" s="54">
        <v>1</v>
      </c>
      <c r="S73" s="55">
        <v>23</v>
      </c>
      <c r="U73" s="6"/>
    </row>
    <row r="74" spans="1:23" s="42" customFormat="1" ht="13.8" x14ac:dyDescent="0.3">
      <c r="A74" s="43"/>
      <c r="B74" s="44" t="s">
        <v>12</v>
      </c>
      <c r="C74" s="73">
        <f t="shared" si="18"/>
        <v>1830172662458</v>
      </c>
      <c r="D74" s="66">
        <f t="shared" si="19"/>
        <v>1587578636459</v>
      </c>
      <c r="E74" s="49">
        <v>1540087009239</v>
      </c>
      <c r="F74" s="67">
        <v>40678156142</v>
      </c>
      <c r="G74" s="68">
        <v>6041700</v>
      </c>
      <c r="H74" s="71">
        <v>6807429378</v>
      </c>
      <c r="I74" s="66">
        <f t="shared" si="6"/>
        <v>242594025999</v>
      </c>
      <c r="J74" s="66">
        <v>240764499217</v>
      </c>
      <c r="K74" s="72">
        <v>1829526782</v>
      </c>
      <c r="L74" s="52"/>
      <c r="M74" s="48">
        <v>1540087009239</v>
      </c>
      <c r="N74" s="49">
        <v>1520381061794</v>
      </c>
      <c r="O74" s="51">
        <f t="shared" si="14"/>
        <v>19705947445</v>
      </c>
      <c r="P74" s="49">
        <v>784619993268</v>
      </c>
      <c r="Q74" s="53">
        <f t="shared" si="13"/>
        <v>755467015971</v>
      </c>
      <c r="R74" s="91">
        <v>0.99980000000000002</v>
      </c>
      <c r="S74" s="55">
        <v>21</v>
      </c>
      <c r="T74" s="56"/>
      <c r="U74" s="56"/>
      <c r="V74" s="56"/>
    </row>
    <row r="75" spans="1:23" s="42" customFormat="1" ht="13.8" x14ac:dyDescent="0.3">
      <c r="A75" s="43"/>
      <c r="B75" s="44" t="s">
        <v>32</v>
      </c>
      <c r="C75" s="73">
        <f t="shared" si="18"/>
        <v>1592227587202</v>
      </c>
      <c r="D75" s="66">
        <f t="shared" si="19"/>
        <v>1365724826695</v>
      </c>
      <c r="E75" s="49">
        <v>1322497267523</v>
      </c>
      <c r="F75" s="67">
        <v>36003596663</v>
      </c>
      <c r="G75" s="68">
        <v>5900900</v>
      </c>
      <c r="H75" s="71">
        <v>7218061609</v>
      </c>
      <c r="I75" s="66">
        <f t="shared" si="6"/>
        <v>226502760507</v>
      </c>
      <c r="J75" s="66">
        <v>224603807500</v>
      </c>
      <c r="K75" s="72">
        <v>1898953007</v>
      </c>
      <c r="L75" s="52"/>
      <c r="M75" s="48">
        <v>1322497267523</v>
      </c>
      <c r="N75" s="49">
        <v>1302309164053</v>
      </c>
      <c r="O75" s="51">
        <f t="shared" si="14"/>
        <v>20188103470</v>
      </c>
      <c r="P75" s="49">
        <v>662968306482</v>
      </c>
      <c r="Q75" s="53">
        <f t="shared" si="13"/>
        <v>659528961041</v>
      </c>
      <c r="R75" s="54">
        <v>1</v>
      </c>
      <c r="S75" s="55">
        <v>18</v>
      </c>
      <c r="T75" s="56"/>
      <c r="U75" s="56"/>
      <c r="V75" s="56"/>
    </row>
    <row r="76" spans="1:23" s="42" customFormat="1" ht="13.8" x14ac:dyDescent="0.3">
      <c r="A76" s="43"/>
      <c r="B76" s="44" t="s">
        <v>14</v>
      </c>
      <c r="C76" s="73">
        <f t="shared" si="18"/>
        <v>1938250334536</v>
      </c>
      <c r="D76" s="66">
        <f t="shared" si="19"/>
        <v>1681540771228</v>
      </c>
      <c r="E76" s="49">
        <v>1634359191434</v>
      </c>
      <c r="F76" s="67">
        <v>39846277387</v>
      </c>
      <c r="G76" s="68">
        <v>6626100</v>
      </c>
      <c r="H76" s="71">
        <v>7328676307</v>
      </c>
      <c r="I76" s="66">
        <f t="shared" si="6"/>
        <v>256709563308</v>
      </c>
      <c r="J76" s="66">
        <v>254807095626</v>
      </c>
      <c r="K76" s="72">
        <v>1902467682</v>
      </c>
      <c r="L76" s="52"/>
      <c r="M76" s="48">
        <v>1634359191434</v>
      </c>
      <c r="N76" s="49">
        <v>1613689015106</v>
      </c>
      <c r="O76" s="51">
        <f t="shared" si="14"/>
        <v>20670176328</v>
      </c>
      <c r="P76" s="49">
        <v>832050228162</v>
      </c>
      <c r="Q76" s="53">
        <f t="shared" si="13"/>
        <v>802308963272</v>
      </c>
      <c r="R76" s="54">
        <v>1</v>
      </c>
      <c r="S76" s="55">
        <v>21</v>
      </c>
      <c r="T76" s="56"/>
      <c r="U76" s="56"/>
      <c r="V76" s="56"/>
    </row>
    <row r="77" spans="1:23" s="42" customFormat="1" ht="13.8" x14ac:dyDescent="0.3">
      <c r="A77" s="43"/>
      <c r="B77" s="44" t="s">
        <v>15</v>
      </c>
      <c r="C77" s="73">
        <f t="shared" si="18"/>
        <v>2156035491519</v>
      </c>
      <c r="D77" s="66">
        <f t="shared" si="19"/>
        <v>1747474141184</v>
      </c>
      <c r="E77" s="49">
        <v>1695288116557</v>
      </c>
      <c r="F77" s="67">
        <v>43408374870</v>
      </c>
      <c r="G77" s="68">
        <v>6231800</v>
      </c>
      <c r="H77" s="71">
        <v>8771417957</v>
      </c>
      <c r="I77" s="66">
        <f t="shared" si="6"/>
        <v>408561350335</v>
      </c>
      <c r="J77" s="96">
        <v>406505379260</v>
      </c>
      <c r="K77" s="95">
        <v>2055971075</v>
      </c>
      <c r="L77" s="52"/>
      <c r="M77" s="48">
        <v>1695288116557</v>
      </c>
      <c r="N77" s="49">
        <v>1674874878850</v>
      </c>
      <c r="O77" s="51">
        <f t="shared" si="14"/>
        <v>20413237707</v>
      </c>
      <c r="P77" s="49">
        <v>871526629050</v>
      </c>
      <c r="Q77" s="53">
        <f t="shared" si="13"/>
        <v>823761487507</v>
      </c>
      <c r="R77" s="54">
        <v>1</v>
      </c>
      <c r="S77" s="55">
        <v>22</v>
      </c>
      <c r="T77" s="56"/>
      <c r="U77" s="56"/>
      <c r="V77" s="56"/>
    </row>
    <row r="78" spans="1:23" s="42" customFormat="1" ht="13.8" x14ac:dyDescent="0.3">
      <c r="A78" s="43"/>
      <c r="B78" s="44" t="s">
        <v>16</v>
      </c>
      <c r="C78" s="73">
        <f t="shared" si="18"/>
        <v>1996067557368</v>
      </c>
      <c r="D78" s="66">
        <f t="shared" si="19"/>
        <v>1697625296336</v>
      </c>
      <c r="E78" s="49">
        <v>1651169646633</v>
      </c>
      <c r="F78" s="67">
        <v>37716760155</v>
      </c>
      <c r="G78" s="68">
        <v>5832900</v>
      </c>
      <c r="H78" s="71">
        <v>8733056648</v>
      </c>
      <c r="I78" s="66">
        <f t="shared" si="6"/>
        <v>298442261032</v>
      </c>
      <c r="J78" s="96">
        <v>296504814949</v>
      </c>
      <c r="K78" s="95">
        <v>1937446083</v>
      </c>
      <c r="L78" s="52"/>
      <c r="M78" s="48">
        <v>1651169646633</v>
      </c>
      <c r="N78" s="49">
        <v>1630770226102</v>
      </c>
      <c r="O78" s="51">
        <f t="shared" si="14"/>
        <v>20399420531</v>
      </c>
      <c r="P78" s="49">
        <v>830294387436</v>
      </c>
      <c r="Q78" s="53">
        <f t="shared" si="13"/>
        <v>820875259197</v>
      </c>
      <c r="R78" s="54">
        <v>1</v>
      </c>
      <c r="S78" s="55">
        <v>21</v>
      </c>
      <c r="T78" s="56"/>
      <c r="U78" s="56"/>
      <c r="V78" s="56"/>
    </row>
    <row r="79" spans="1:23" s="42" customFormat="1" ht="13.8" x14ac:dyDescent="0.3">
      <c r="A79" s="43"/>
      <c r="B79" s="44" t="s">
        <v>17</v>
      </c>
      <c r="C79" s="73">
        <f t="shared" si="18"/>
        <v>2055181704828</v>
      </c>
      <c r="D79" s="66">
        <f t="shared" si="19"/>
        <v>1749881381110</v>
      </c>
      <c r="E79" s="49">
        <v>1701376451765</v>
      </c>
      <c r="F79" s="67">
        <v>40345470254</v>
      </c>
      <c r="G79" s="68">
        <v>5570000</v>
      </c>
      <c r="H79" s="71">
        <v>8153889091</v>
      </c>
      <c r="I79" s="66">
        <f t="shared" si="6"/>
        <v>305300323718</v>
      </c>
      <c r="J79" s="96">
        <v>303322295701</v>
      </c>
      <c r="K79" s="95">
        <v>1978028017</v>
      </c>
      <c r="L79" s="52"/>
      <c r="M79" s="48">
        <v>1701376451765</v>
      </c>
      <c r="N79" s="49">
        <v>1681442162347</v>
      </c>
      <c r="O79" s="51">
        <f t="shared" si="14"/>
        <v>19934289418</v>
      </c>
      <c r="P79" s="49">
        <v>863945046247</v>
      </c>
      <c r="Q79" s="53">
        <f t="shared" si="13"/>
        <v>837431405518</v>
      </c>
      <c r="R79" s="54">
        <v>1</v>
      </c>
      <c r="S79" s="55">
        <v>21</v>
      </c>
      <c r="T79" s="56"/>
      <c r="U79" s="56"/>
      <c r="V79" s="56"/>
    </row>
    <row r="80" spans="1:23" s="42" customFormat="1" ht="13.8" x14ac:dyDescent="0.3">
      <c r="A80" s="43"/>
      <c r="B80" s="44" t="s">
        <v>18</v>
      </c>
      <c r="C80" s="73">
        <f t="shared" si="18"/>
        <v>1873306040064</v>
      </c>
      <c r="D80" s="66">
        <f t="shared" si="19"/>
        <v>1644984094731</v>
      </c>
      <c r="E80" s="49">
        <v>1596798640834</v>
      </c>
      <c r="F80" s="67">
        <v>40269062908</v>
      </c>
      <c r="G80" s="68">
        <v>5199200</v>
      </c>
      <c r="H80" s="71">
        <v>7911191789</v>
      </c>
      <c r="I80" s="66">
        <f t="shared" si="6"/>
        <v>228321945333</v>
      </c>
      <c r="J80" s="96">
        <v>226227446606</v>
      </c>
      <c r="K80" s="95">
        <v>2094498727</v>
      </c>
      <c r="L80" s="52"/>
      <c r="M80" s="48">
        <v>1596798640834</v>
      </c>
      <c r="N80" s="49">
        <v>1576735036071</v>
      </c>
      <c r="O80" s="51">
        <f t="shared" si="14"/>
        <v>20063604763</v>
      </c>
      <c r="P80" s="49">
        <v>816585758317</v>
      </c>
      <c r="Q80" s="53">
        <f t="shared" si="13"/>
        <v>780212882517</v>
      </c>
      <c r="R80" s="54">
        <v>1</v>
      </c>
      <c r="S80" s="55">
        <v>20</v>
      </c>
      <c r="T80" s="56"/>
      <c r="U80" s="56"/>
      <c r="V80" s="56"/>
    </row>
    <row r="81" spans="1:23" s="42" customFormat="1" ht="13.8" x14ac:dyDescent="0.3">
      <c r="A81" s="43"/>
      <c r="B81" s="44" t="s">
        <v>19</v>
      </c>
      <c r="C81" s="73">
        <f t="shared" si="18"/>
        <v>2041173044172</v>
      </c>
      <c r="D81" s="66">
        <f t="shared" si="19"/>
        <v>1787136577998</v>
      </c>
      <c r="E81" s="49">
        <v>1736825060313</v>
      </c>
      <c r="F81" s="67">
        <v>42234796231</v>
      </c>
      <c r="G81" s="68">
        <v>5713000</v>
      </c>
      <c r="H81" s="71">
        <v>8071008454</v>
      </c>
      <c r="I81" s="66">
        <f t="shared" si="6"/>
        <v>254036466174</v>
      </c>
      <c r="J81" s="96">
        <v>251830731340</v>
      </c>
      <c r="K81" s="95">
        <v>2205734834</v>
      </c>
      <c r="L81" s="52"/>
      <c r="M81" s="48">
        <v>1736825060313</v>
      </c>
      <c r="N81" s="49">
        <v>1715222127420</v>
      </c>
      <c r="O81" s="51">
        <f t="shared" si="14"/>
        <v>21602932893</v>
      </c>
      <c r="P81" s="49">
        <v>881633683846</v>
      </c>
      <c r="Q81" s="53">
        <f t="shared" si="13"/>
        <v>855191376467</v>
      </c>
      <c r="R81" s="54">
        <v>1</v>
      </c>
      <c r="S81" s="55">
        <v>22</v>
      </c>
      <c r="T81" s="56"/>
      <c r="U81" s="56"/>
      <c r="V81" s="56"/>
    </row>
    <row r="82" spans="1:23" s="42" customFormat="1" thickBot="1" x14ac:dyDescent="0.35">
      <c r="A82" s="46"/>
      <c r="B82" s="47" t="s">
        <v>20</v>
      </c>
      <c r="C82" s="57">
        <f t="shared" si="18"/>
        <v>2058093920366</v>
      </c>
      <c r="D82" s="79">
        <f t="shared" si="19"/>
        <v>1749886318194</v>
      </c>
      <c r="E82" s="58">
        <v>1687623638340</v>
      </c>
      <c r="F82" s="59">
        <v>53016192333</v>
      </c>
      <c r="G82" s="60">
        <v>7381000</v>
      </c>
      <c r="H82" s="77">
        <v>9239106521</v>
      </c>
      <c r="I82" s="58">
        <f t="shared" si="6"/>
        <v>308207602172</v>
      </c>
      <c r="J82" s="58">
        <v>305810443540</v>
      </c>
      <c r="K82" s="78">
        <v>2397158632</v>
      </c>
      <c r="L82" s="52"/>
      <c r="M82" s="57">
        <v>1687623638340</v>
      </c>
      <c r="N82" s="58">
        <v>1660796892038</v>
      </c>
      <c r="O82" s="60">
        <f>M82-N82</f>
        <v>26826746302</v>
      </c>
      <c r="P82" s="58">
        <v>864864043370</v>
      </c>
      <c r="Q82" s="61">
        <f>M82-P82</f>
        <v>822759594970</v>
      </c>
      <c r="R82" s="62">
        <v>1</v>
      </c>
      <c r="S82" s="63">
        <v>22</v>
      </c>
      <c r="T82" s="56"/>
      <c r="U82" s="56"/>
      <c r="V82" s="56"/>
    </row>
    <row r="83" spans="1:23" s="4" customFormat="1" ht="12.75" customHeight="1" x14ac:dyDescent="0.3">
      <c r="A83" s="17">
        <v>2022</v>
      </c>
      <c r="B83" s="44" t="s">
        <v>9</v>
      </c>
      <c r="C83" s="73">
        <f t="shared" si="18"/>
        <v>1665090451836</v>
      </c>
      <c r="D83" s="66">
        <f t="shared" si="19"/>
        <v>1433226974878</v>
      </c>
      <c r="E83" s="49">
        <v>1392637996370</v>
      </c>
      <c r="F83" s="67">
        <v>32927788474</v>
      </c>
      <c r="G83" s="68">
        <v>4938900</v>
      </c>
      <c r="H83" s="71">
        <v>7656251134</v>
      </c>
      <c r="I83" s="66">
        <f t="shared" si="6"/>
        <v>231863476958</v>
      </c>
      <c r="J83" s="98">
        <v>229900208524</v>
      </c>
      <c r="K83" s="95">
        <v>1963268434</v>
      </c>
      <c r="L83" s="52"/>
      <c r="M83" s="48">
        <v>1392637996370</v>
      </c>
      <c r="N83" s="49">
        <v>1377126857878</v>
      </c>
      <c r="O83" s="51">
        <f t="shared" ref="O83:O93" si="20">M83-N83</f>
        <v>15511138492</v>
      </c>
      <c r="P83" s="49">
        <v>711398826363</v>
      </c>
      <c r="Q83" s="53">
        <f t="shared" ref="Q83:Q93" si="21">M83-P83</f>
        <v>681239170007</v>
      </c>
      <c r="R83" s="54">
        <v>1</v>
      </c>
      <c r="S83" s="55">
        <v>18</v>
      </c>
      <c r="U83" s="6"/>
    </row>
    <row r="84" spans="1:23" s="4" customFormat="1" ht="12.75" customHeight="1" x14ac:dyDescent="0.3">
      <c r="A84" s="19"/>
      <c r="B84" s="44" t="s">
        <v>10</v>
      </c>
      <c r="C84" s="73">
        <f t="shared" si="18"/>
        <v>1751346524161</v>
      </c>
      <c r="D84" s="66">
        <f t="shared" si="19"/>
        <v>1510601102459</v>
      </c>
      <c r="E84" s="49">
        <v>1464242937053</v>
      </c>
      <c r="F84" s="67">
        <v>38379393724</v>
      </c>
      <c r="G84" s="68">
        <v>4439900</v>
      </c>
      <c r="H84" s="71">
        <v>7974331782</v>
      </c>
      <c r="I84" s="66">
        <f t="shared" si="6"/>
        <v>240745421702</v>
      </c>
      <c r="J84" s="96">
        <v>238691172481</v>
      </c>
      <c r="K84" s="95">
        <v>2054249221</v>
      </c>
      <c r="L84" s="52"/>
      <c r="M84" s="48">
        <v>1464242937053</v>
      </c>
      <c r="N84" s="49">
        <v>1444708322135</v>
      </c>
      <c r="O84" s="51">
        <f t="shared" si="20"/>
        <v>19534614918</v>
      </c>
      <c r="P84" s="49">
        <v>752964118083</v>
      </c>
      <c r="Q84" s="53">
        <f t="shared" si="21"/>
        <v>711278818970</v>
      </c>
      <c r="R84" s="54">
        <v>1</v>
      </c>
      <c r="S84" s="55">
        <v>20</v>
      </c>
      <c r="U84" s="6"/>
      <c r="W84" s="8"/>
    </row>
    <row r="85" spans="1:23" s="4" customFormat="1" ht="12.75" customHeight="1" x14ac:dyDescent="0.3">
      <c r="A85" s="19"/>
      <c r="B85" s="44" t="s">
        <v>11</v>
      </c>
      <c r="C85" s="73">
        <f t="shared" si="18"/>
        <v>1805253119309</v>
      </c>
      <c r="D85" s="66">
        <f t="shared" si="19"/>
        <v>1502214175500</v>
      </c>
      <c r="E85" s="49">
        <v>1448727640232</v>
      </c>
      <c r="F85" s="67">
        <v>44491580466</v>
      </c>
      <c r="G85" s="68">
        <v>5369200</v>
      </c>
      <c r="H85" s="71">
        <v>8989585602</v>
      </c>
      <c r="I85" s="66">
        <f t="shared" si="6"/>
        <v>303038943809</v>
      </c>
      <c r="J85" s="96">
        <v>300729915128</v>
      </c>
      <c r="K85" s="95">
        <v>2309028681</v>
      </c>
      <c r="L85" s="52"/>
      <c r="M85" s="48">
        <v>1448727640232</v>
      </c>
      <c r="N85" s="49">
        <v>1426289197309</v>
      </c>
      <c r="O85" s="51">
        <f t="shared" si="20"/>
        <v>22438442923</v>
      </c>
      <c r="P85" s="49">
        <v>750329263844</v>
      </c>
      <c r="Q85" s="53">
        <f t="shared" si="21"/>
        <v>698398376388</v>
      </c>
      <c r="R85" s="54">
        <v>1</v>
      </c>
      <c r="S85" s="55">
        <v>23</v>
      </c>
      <c r="U85" s="6"/>
    </row>
    <row r="86" spans="1:23" s="42" customFormat="1" ht="13.8" x14ac:dyDescent="0.3">
      <c r="A86" s="43"/>
      <c r="B86" s="44" t="s">
        <v>12</v>
      </c>
      <c r="C86" s="73">
        <f t="shared" si="18"/>
        <v>1469734519954</v>
      </c>
      <c r="D86" s="66">
        <f t="shared" si="19"/>
        <v>1201045175902</v>
      </c>
      <c r="E86" s="49">
        <v>1148478906275</v>
      </c>
      <c r="F86" s="67">
        <v>43469799734</v>
      </c>
      <c r="G86" s="68">
        <v>5333600</v>
      </c>
      <c r="H86" s="71">
        <v>9091136293</v>
      </c>
      <c r="I86" s="66">
        <f t="shared" si="6"/>
        <v>268689344052</v>
      </c>
      <c r="J86" s="96">
        <v>266454006646</v>
      </c>
      <c r="K86" s="95">
        <v>2235337406</v>
      </c>
      <c r="L86" s="52"/>
      <c r="M86" s="48">
        <v>1148478906275</v>
      </c>
      <c r="N86" s="49">
        <v>1128368334924</v>
      </c>
      <c r="O86" s="51">
        <f t="shared" si="20"/>
        <v>20110571351</v>
      </c>
      <c r="P86" s="49">
        <v>592580644733</v>
      </c>
      <c r="Q86" s="53">
        <f t="shared" si="21"/>
        <v>555898261542</v>
      </c>
      <c r="R86" s="54">
        <v>1</v>
      </c>
      <c r="S86" s="55">
        <v>19</v>
      </c>
      <c r="T86" s="56"/>
      <c r="U86" s="56"/>
      <c r="V86" s="56"/>
    </row>
    <row r="87" spans="1:23" s="42" customFormat="1" ht="13.8" x14ac:dyDescent="0.3">
      <c r="A87" s="43"/>
      <c r="B87" s="44" t="s">
        <v>32</v>
      </c>
      <c r="C87" s="73">
        <f t="shared" si="18"/>
        <v>1506419143552</v>
      </c>
      <c r="D87" s="66">
        <f t="shared" si="19"/>
        <v>1240254012450</v>
      </c>
      <c r="E87" s="49">
        <v>1187529264173</v>
      </c>
      <c r="F87" s="67">
        <v>43000671656</v>
      </c>
      <c r="G87" s="68">
        <v>5412600</v>
      </c>
      <c r="H87" s="71">
        <v>9718664021</v>
      </c>
      <c r="I87" s="66">
        <f t="shared" si="6"/>
        <v>266165131102</v>
      </c>
      <c r="J87" s="96">
        <v>263803053908</v>
      </c>
      <c r="K87" s="95">
        <v>2362077194</v>
      </c>
      <c r="L87" s="52"/>
      <c r="M87" s="48">
        <v>1187529264173</v>
      </c>
      <c r="N87" s="49">
        <v>1166429370492</v>
      </c>
      <c r="O87" s="51">
        <f t="shared" si="20"/>
        <v>21099893681</v>
      </c>
      <c r="P87" s="49">
        <v>618005758604</v>
      </c>
      <c r="Q87" s="53">
        <f t="shared" si="21"/>
        <v>569523505569</v>
      </c>
      <c r="R87" s="54">
        <v>1</v>
      </c>
      <c r="S87" s="55">
        <v>20</v>
      </c>
      <c r="T87" s="56"/>
      <c r="U87" s="56"/>
      <c r="V87" s="56"/>
    </row>
    <row r="88" spans="1:23" s="42" customFormat="1" ht="13.8" x14ac:dyDescent="0.3">
      <c r="A88" s="43"/>
      <c r="B88" s="44" t="s">
        <v>14</v>
      </c>
      <c r="C88" s="73">
        <f t="shared" si="18"/>
        <v>1514913446861</v>
      </c>
      <c r="D88" s="66">
        <f t="shared" si="19"/>
        <v>1226002324531</v>
      </c>
      <c r="E88" s="49">
        <v>1171261297124</v>
      </c>
      <c r="F88" s="67">
        <v>44999718673</v>
      </c>
      <c r="G88" s="68">
        <v>5589000</v>
      </c>
      <c r="H88" s="71">
        <v>9735719734</v>
      </c>
      <c r="I88" s="66">
        <f t="shared" ref="I88:I97" si="22">J88+K88</f>
        <v>288911122330</v>
      </c>
      <c r="J88" s="96">
        <v>286578757516</v>
      </c>
      <c r="K88" s="95">
        <v>2332364814</v>
      </c>
      <c r="L88" s="52"/>
      <c r="M88" s="48">
        <v>1171261297124</v>
      </c>
      <c r="N88" s="49">
        <v>1148644206166</v>
      </c>
      <c r="O88" s="51">
        <f t="shared" si="20"/>
        <v>22617090958</v>
      </c>
      <c r="P88" s="49">
        <v>611667485691</v>
      </c>
      <c r="Q88" s="53">
        <f t="shared" si="21"/>
        <v>559593811433</v>
      </c>
      <c r="R88" s="54">
        <v>1</v>
      </c>
      <c r="S88" s="55">
        <v>21</v>
      </c>
      <c r="T88" s="56"/>
      <c r="U88" s="56"/>
      <c r="V88" s="56"/>
    </row>
    <row r="89" spans="1:23" s="42" customFormat="1" ht="13.8" x14ac:dyDescent="0.3">
      <c r="A89" s="43"/>
      <c r="B89" s="44" t="s">
        <v>15</v>
      </c>
      <c r="C89" s="73">
        <f t="shared" si="18"/>
        <v>1465229069443</v>
      </c>
      <c r="D89" s="66">
        <f t="shared" si="19"/>
        <v>1183930043737</v>
      </c>
      <c r="E89" s="49">
        <v>1126771753589</v>
      </c>
      <c r="F89" s="67">
        <v>46433506456</v>
      </c>
      <c r="G89" s="68">
        <v>5171100</v>
      </c>
      <c r="H89" s="71">
        <v>10719612592</v>
      </c>
      <c r="I89" s="66">
        <f t="shared" si="22"/>
        <v>281299025706</v>
      </c>
      <c r="J89" s="96">
        <v>278972685098</v>
      </c>
      <c r="K89" s="95">
        <v>2326340608</v>
      </c>
      <c r="L89" s="52"/>
      <c r="M89" s="48">
        <v>1126771753589</v>
      </c>
      <c r="N89" s="49">
        <v>1105500740001</v>
      </c>
      <c r="O89" s="51">
        <f t="shared" si="20"/>
        <v>21271013588</v>
      </c>
      <c r="P89" s="49">
        <v>590756159472</v>
      </c>
      <c r="Q89" s="53">
        <f t="shared" si="21"/>
        <v>536015594117</v>
      </c>
      <c r="R89" s="54">
        <v>1</v>
      </c>
      <c r="S89" s="55">
        <v>21</v>
      </c>
      <c r="T89" s="56"/>
      <c r="U89" s="56"/>
      <c r="V89" s="56"/>
    </row>
    <row r="90" spans="1:23" s="42" customFormat="1" ht="13.8" x14ac:dyDescent="0.3">
      <c r="A90" s="43"/>
      <c r="B90" s="44" t="s">
        <v>16</v>
      </c>
      <c r="C90" s="73">
        <f t="shared" si="18"/>
        <v>1632949350638</v>
      </c>
      <c r="D90" s="66">
        <f t="shared" si="19"/>
        <v>1334805054559</v>
      </c>
      <c r="E90" s="49">
        <v>1279180261268</v>
      </c>
      <c r="F90" s="67">
        <v>44759740576</v>
      </c>
      <c r="G90" s="68">
        <v>4994000</v>
      </c>
      <c r="H90" s="71">
        <v>10860058715</v>
      </c>
      <c r="I90" s="66">
        <f t="shared" si="22"/>
        <v>298144296079</v>
      </c>
      <c r="J90" s="96">
        <v>295848581234</v>
      </c>
      <c r="K90" s="95">
        <v>2295714845</v>
      </c>
      <c r="L90" s="52"/>
      <c r="M90" s="48">
        <v>1279180261268</v>
      </c>
      <c r="N90" s="49">
        <v>1258086087244</v>
      </c>
      <c r="O90" s="51">
        <f t="shared" si="20"/>
        <v>21094174024</v>
      </c>
      <c r="P90" s="49">
        <v>670822794439</v>
      </c>
      <c r="Q90" s="53">
        <f t="shared" si="21"/>
        <v>608357466829</v>
      </c>
      <c r="R90" s="54">
        <v>1</v>
      </c>
      <c r="S90" s="55">
        <v>22</v>
      </c>
      <c r="T90" s="56"/>
      <c r="U90" s="56"/>
      <c r="V90" s="56"/>
    </row>
    <row r="91" spans="1:23" s="42" customFormat="1" ht="13.8" x14ac:dyDescent="0.3">
      <c r="A91" s="43"/>
      <c r="B91" s="44" t="s">
        <v>17</v>
      </c>
      <c r="C91" s="73">
        <f t="shared" si="18"/>
        <v>1684699773497</v>
      </c>
      <c r="D91" s="66">
        <f t="shared" si="19"/>
        <v>1394602751132</v>
      </c>
      <c r="E91" s="49">
        <v>1338788489327</v>
      </c>
      <c r="F91" s="67">
        <v>46055153926</v>
      </c>
      <c r="G91" s="68">
        <v>5329800</v>
      </c>
      <c r="H91" s="71">
        <v>9753778079</v>
      </c>
      <c r="I91" s="66">
        <f t="shared" si="22"/>
        <v>290097022365</v>
      </c>
      <c r="J91" s="96">
        <v>287795348575</v>
      </c>
      <c r="K91" s="95">
        <v>2301673790</v>
      </c>
      <c r="L91" s="52"/>
      <c r="M91" s="48">
        <v>1338788489327</v>
      </c>
      <c r="N91" s="49">
        <v>1317227680671</v>
      </c>
      <c r="O91" s="51">
        <f t="shared" si="20"/>
        <v>21560808656</v>
      </c>
      <c r="P91" s="49">
        <v>698628349049</v>
      </c>
      <c r="Q91" s="53">
        <f t="shared" si="21"/>
        <v>640160140278</v>
      </c>
      <c r="R91" s="54">
        <v>1</v>
      </c>
      <c r="S91" s="55">
        <v>21</v>
      </c>
      <c r="T91" s="56"/>
      <c r="U91" s="56"/>
      <c r="V91" s="56"/>
    </row>
    <row r="92" spans="1:23" s="42" customFormat="1" ht="13.8" x14ac:dyDescent="0.3">
      <c r="A92" s="43"/>
      <c r="B92" s="44" t="s">
        <v>18</v>
      </c>
      <c r="C92" s="73">
        <f t="shared" ref="C92:C97" si="23">D92+I92</f>
        <v>1681929104118.8301</v>
      </c>
      <c r="D92" s="66">
        <f t="shared" ref="D92:D97" si="24">E92+F92+G92+H92</f>
        <v>1405079300123</v>
      </c>
      <c r="E92" s="49">
        <v>1350693383030</v>
      </c>
      <c r="F92" s="67">
        <v>44690410933</v>
      </c>
      <c r="G92" s="68">
        <v>5125700</v>
      </c>
      <c r="H92" s="71">
        <v>9690380460</v>
      </c>
      <c r="I92" s="66">
        <f t="shared" si="22"/>
        <v>276849803995.83002</v>
      </c>
      <c r="J92" s="96">
        <v>274460734049</v>
      </c>
      <c r="K92" s="95">
        <v>2389069946.8299999</v>
      </c>
      <c r="L92" s="52"/>
      <c r="M92" s="48">
        <v>1350693383030</v>
      </c>
      <c r="N92" s="49">
        <v>1329213087348</v>
      </c>
      <c r="O92" s="51">
        <f t="shared" si="20"/>
        <v>21480295682</v>
      </c>
      <c r="P92" s="49">
        <v>698521443627</v>
      </c>
      <c r="Q92" s="53">
        <f t="shared" si="21"/>
        <v>652171939403</v>
      </c>
      <c r="R92" s="54">
        <v>1</v>
      </c>
      <c r="S92" s="55">
        <v>19</v>
      </c>
      <c r="T92" s="56"/>
      <c r="U92" s="56"/>
      <c r="V92" s="56"/>
    </row>
    <row r="93" spans="1:23" s="42" customFormat="1" ht="13.8" x14ac:dyDescent="0.3">
      <c r="A93" s="43"/>
      <c r="B93" s="44" t="s">
        <v>19</v>
      </c>
      <c r="C93" s="73">
        <f t="shared" si="23"/>
        <v>1947149109343.48</v>
      </c>
      <c r="D93" s="66">
        <f t="shared" si="24"/>
        <v>1660118422761</v>
      </c>
      <c r="E93" s="49">
        <v>1602860110044</v>
      </c>
      <c r="F93" s="67">
        <v>47449097065</v>
      </c>
      <c r="G93" s="68">
        <v>5236600</v>
      </c>
      <c r="H93" s="71">
        <v>9803979052</v>
      </c>
      <c r="I93" s="66">
        <f t="shared" si="22"/>
        <v>287030686582.47998</v>
      </c>
      <c r="J93" s="96">
        <v>284528237580</v>
      </c>
      <c r="K93" s="95">
        <v>2502449002.48</v>
      </c>
      <c r="L93" s="52"/>
      <c r="M93" s="48">
        <v>1602860110044</v>
      </c>
      <c r="N93" s="49">
        <v>1579978506554</v>
      </c>
      <c r="O93" s="51">
        <f t="shared" si="20"/>
        <v>22881603490</v>
      </c>
      <c r="P93" s="49">
        <v>819471371794</v>
      </c>
      <c r="Q93" s="53">
        <f t="shared" si="21"/>
        <v>783388738250</v>
      </c>
      <c r="R93" s="54">
        <v>1</v>
      </c>
      <c r="S93" s="55">
        <v>22</v>
      </c>
      <c r="T93" s="56"/>
      <c r="U93" s="56"/>
      <c r="V93" s="56"/>
    </row>
    <row r="94" spans="1:23" s="42" customFormat="1" thickBot="1" x14ac:dyDescent="0.35">
      <c r="A94" s="46"/>
      <c r="B94" s="47" t="s">
        <v>20</v>
      </c>
      <c r="C94" s="57">
        <f t="shared" si="23"/>
        <v>2100157440182.1599</v>
      </c>
      <c r="D94" s="79">
        <f t="shared" si="24"/>
        <v>1737056676002</v>
      </c>
      <c r="E94" s="58">
        <v>1666513348419</v>
      </c>
      <c r="F94" s="59">
        <v>59459653721</v>
      </c>
      <c r="G94" s="60">
        <v>5855300</v>
      </c>
      <c r="H94" s="77">
        <v>11077818562</v>
      </c>
      <c r="I94" s="58">
        <f t="shared" si="22"/>
        <v>363100764180.15997</v>
      </c>
      <c r="J94" s="58">
        <v>360348959484</v>
      </c>
      <c r="K94" s="78">
        <v>2751804696.1599998</v>
      </c>
      <c r="L94" s="52"/>
      <c r="M94" s="57">
        <v>1666513348419</v>
      </c>
      <c r="N94" s="58">
        <v>1638674796816</v>
      </c>
      <c r="O94" s="60">
        <f>M94-N94</f>
        <v>27838551603</v>
      </c>
      <c r="P94" s="58">
        <v>857674523555</v>
      </c>
      <c r="Q94" s="61">
        <f>M94-P94</f>
        <v>808838824864</v>
      </c>
      <c r="R94" s="62">
        <v>1</v>
      </c>
      <c r="S94" s="63">
        <v>21</v>
      </c>
      <c r="T94" s="56"/>
      <c r="U94" s="56"/>
      <c r="V94" s="56"/>
    </row>
    <row r="95" spans="1:23" s="4" customFormat="1" ht="12.75" customHeight="1" x14ac:dyDescent="0.3">
      <c r="A95" s="17">
        <v>2023</v>
      </c>
      <c r="B95" s="44" t="s">
        <v>9</v>
      </c>
      <c r="C95" s="73">
        <f t="shared" si="23"/>
        <v>1457244218815</v>
      </c>
      <c r="D95" s="66">
        <f t="shared" si="24"/>
        <v>1199398407134</v>
      </c>
      <c r="E95" s="49">
        <v>1151347507659</v>
      </c>
      <c r="F95" s="67">
        <v>38543752172</v>
      </c>
      <c r="G95" s="68">
        <v>0</v>
      </c>
      <c r="H95" s="71">
        <v>9507147303</v>
      </c>
      <c r="I95" s="66">
        <f t="shared" si="22"/>
        <v>257845811681</v>
      </c>
      <c r="J95" s="98">
        <v>255598436517</v>
      </c>
      <c r="K95" s="95">
        <v>2247375164</v>
      </c>
      <c r="L95" s="52"/>
      <c r="M95" s="48">
        <v>1151347507659</v>
      </c>
      <c r="N95" s="49">
        <v>1134253649041</v>
      </c>
      <c r="O95" s="51">
        <f t="shared" ref="O95:O97" si="25">M95-N95</f>
        <v>17093858618</v>
      </c>
      <c r="P95" s="49">
        <v>589816930909</v>
      </c>
      <c r="Q95" s="53">
        <f t="shared" ref="Q95:Q97" si="26">M95-P95</f>
        <v>561530576750</v>
      </c>
      <c r="R95" s="54">
        <v>1</v>
      </c>
      <c r="S95" s="55">
        <v>19</v>
      </c>
      <c r="U95" s="6"/>
    </row>
    <row r="96" spans="1:23" s="4" customFormat="1" ht="12.75" customHeight="1" x14ac:dyDescent="0.3">
      <c r="A96" s="19"/>
      <c r="B96" s="44" t="s">
        <v>10</v>
      </c>
      <c r="C96" s="73">
        <f t="shared" si="23"/>
        <v>1133883235695</v>
      </c>
      <c r="D96" s="66">
        <f t="shared" si="24"/>
        <v>866087393383</v>
      </c>
      <c r="E96" s="49">
        <v>813249707794</v>
      </c>
      <c r="F96" s="67">
        <v>43189023392</v>
      </c>
      <c r="G96" s="68">
        <v>0</v>
      </c>
      <c r="H96" s="71">
        <v>9648662197</v>
      </c>
      <c r="I96" s="66">
        <f t="shared" si="22"/>
        <v>267795842312</v>
      </c>
      <c r="J96" s="96">
        <v>265490317337</v>
      </c>
      <c r="K96" s="95">
        <v>2305524975</v>
      </c>
      <c r="L96" s="52"/>
      <c r="M96" s="48">
        <v>813249707794</v>
      </c>
      <c r="N96" s="49">
        <v>792239366523</v>
      </c>
      <c r="O96" s="51">
        <f t="shared" si="25"/>
        <v>21010341271</v>
      </c>
      <c r="P96" s="49">
        <v>424512474550</v>
      </c>
      <c r="Q96" s="53">
        <f t="shared" si="26"/>
        <v>388737233244</v>
      </c>
      <c r="R96" s="54">
        <v>1</v>
      </c>
      <c r="S96" s="55">
        <v>20</v>
      </c>
      <c r="U96" s="6"/>
      <c r="W96" s="8"/>
    </row>
    <row r="97" spans="1:21" s="4" customFormat="1" ht="12.75" customHeight="1" x14ac:dyDescent="0.3">
      <c r="A97" s="19"/>
      <c r="B97" s="44" t="s">
        <v>11</v>
      </c>
      <c r="C97" s="73">
        <f t="shared" si="23"/>
        <v>1241698220423</v>
      </c>
      <c r="D97" s="66">
        <f t="shared" si="24"/>
        <v>928428302710</v>
      </c>
      <c r="E97" s="49">
        <v>867176921243</v>
      </c>
      <c r="F97" s="67">
        <v>50442941118</v>
      </c>
      <c r="G97" s="68">
        <v>0</v>
      </c>
      <c r="H97" s="71">
        <v>10808440349</v>
      </c>
      <c r="I97" s="66">
        <f t="shared" si="22"/>
        <v>313269917713</v>
      </c>
      <c r="J97" s="96">
        <v>310658835594</v>
      </c>
      <c r="K97" s="95">
        <v>2611082119</v>
      </c>
      <c r="L97" s="52"/>
      <c r="M97" s="48">
        <v>867176921243</v>
      </c>
      <c r="N97" s="49">
        <v>843172656511</v>
      </c>
      <c r="O97" s="51">
        <f t="shared" si="25"/>
        <v>24004264732</v>
      </c>
      <c r="P97" s="49">
        <v>456176711722</v>
      </c>
      <c r="Q97" s="53">
        <f t="shared" si="26"/>
        <v>411000209521</v>
      </c>
      <c r="R97" s="54">
        <v>1</v>
      </c>
      <c r="S97" s="55">
        <v>23</v>
      </c>
      <c r="U97" s="6"/>
    </row>
    <row r="98" spans="1:21" s="25" customFormat="1" ht="12.75" customHeight="1" x14ac:dyDescent="0.3">
      <c r="C98" s="92"/>
      <c r="D98" s="92"/>
      <c r="E98" s="92"/>
      <c r="F98" s="92"/>
      <c r="G98" s="92"/>
      <c r="H98" s="92"/>
      <c r="I98" s="92"/>
      <c r="J98" s="92"/>
      <c r="K98" s="92"/>
      <c r="M98" s="87"/>
    </row>
    <row r="100" spans="1:21" s="101" customFormat="1" ht="12.6" customHeight="1" x14ac:dyDescent="0.25">
      <c r="C100" s="85" t="s">
        <v>39</v>
      </c>
      <c r="D100" s="84"/>
      <c r="E100" s="85"/>
      <c r="F100" s="84"/>
      <c r="G100" s="84"/>
      <c r="H100" s="85"/>
      <c r="I100" s="102"/>
      <c r="J100" s="103"/>
      <c r="M100" s="104"/>
    </row>
    <row r="101" spans="1:21" s="101" customFormat="1" ht="12.6" customHeight="1" x14ac:dyDescent="0.25">
      <c r="C101" s="85" t="s">
        <v>40</v>
      </c>
      <c r="D101" s="85"/>
      <c r="E101" s="85"/>
      <c r="F101" s="85"/>
      <c r="G101" s="85"/>
      <c r="H101" s="88"/>
      <c r="I101" s="102"/>
      <c r="J101" s="103"/>
      <c r="M101" s="102"/>
      <c r="N101" s="103"/>
    </row>
    <row r="102" spans="1:21" s="101" customFormat="1" ht="12.6" customHeight="1" x14ac:dyDescent="0.25">
      <c r="C102" s="85" t="s">
        <v>43</v>
      </c>
      <c r="D102" s="85"/>
      <c r="E102" s="85"/>
      <c r="F102" s="85"/>
      <c r="G102" s="85"/>
      <c r="H102" s="85"/>
      <c r="I102" s="103"/>
      <c r="J102" s="103"/>
      <c r="M102" s="126"/>
      <c r="N102" s="126"/>
      <c r="O102" s="126"/>
      <c r="P102" s="126"/>
    </row>
    <row r="103" spans="1:21" s="101" customFormat="1" ht="12.6" customHeight="1" x14ac:dyDescent="0.25">
      <c r="C103" s="85" t="s">
        <v>42</v>
      </c>
      <c r="E103" s="103"/>
      <c r="G103" s="105"/>
      <c r="H103" s="103"/>
      <c r="I103" s="103"/>
      <c r="J103" s="103"/>
      <c r="K103" s="103"/>
      <c r="M103" s="126"/>
      <c r="N103" s="126"/>
      <c r="O103" s="126"/>
      <c r="P103" s="126"/>
    </row>
    <row r="104" spans="1:21" s="101" customFormat="1" ht="12.6" customHeight="1" x14ac:dyDescent="0.25">
      <c r="C104" s="85" t="s">
        <v>45</v>
      </c>
      <c r="H104" s="103"/>
      <c r="I104" s="103"/>
      <c r="J104" s="103"/>
      <c r="M104" s="1"/>
    </row>
    <row r="105" spans="1:21" x14ac:dyDescent="0.3">
      <c r="C105" s="85" t="s">
        <v>47</v>
      </c>
      <c r="D105" s="25"/>
      <c r="E105" s="25"/>
      <c r="F105" s="25"/>
      <c r="G105" s="25"/>
      <c r="H105" s="25"/>
      <c r="I105" s="25"/>
      <c r="J105" s="25"/>
      <c r="K105" s="25"/>
      <c r="M105" s="2"/>
    </row>
    <row r="106" spans="1:21" x14ac:dyDescent="0.3">
      <c r="C106" s="25"/>
      <c r="D106" s="25"/>
      <c r="E106" s="25"/>
      <c r="F106" s="25"/>
      <c r="G106" s="25"/>
      <c r="H106" s="25"/>
      <c r="I106" s="25"/>
      <c r="J106" s="25"/>
      <c r="K106" s="25"/>
      <c r="M106" s="2"/>
    </row>
    <row r="107" spans="1:21" x14ac:dyDescent="0.3">
      <c r="C107" s="25"/>
      <c r="D107" s="25"/>
      <c r="E107" s="25"/>
      <c r="F107" s="25"/>
      <c r="G107" s="25"/>
      <c r="H107" s="25"/>
      <c r="I107" s="25"/>
      <c r="J107" s="25"/>
      <c r="K107" s="25"/>
      <c r="M107" s="106" t="s">
        <v>5</v>
      </c>
      <c r="N107" s="106"/>
      <c r="O107" s="106"/>
      <c r="P107" s="106"/>
    </row>
    <row r="108" spans="1:21" x14ac:dyDescent="0.3">
      <c r="C108" s="4"/>
      <c r="D108" s="4"/>
      <c r="E108" s="4"/>
      <c r="F108" s="4"/>
      <c r="G108" s="4"/>
      <c r="H108" s="4"/>
      <c r="I108" s="4"/>
      <c r="J108" s="4"/>
      <c r="K108" s="4"/>
      <c r="M108" s="106"/>
      <c r="N108" s="106"/>
      <c r="O108" s="106"/>
      <c r="P108" s="106"/>
    </row>
    <row r="109" spans="1:21" x14ac:dyDescent="0.3">
      <c r="C109" s="4"/>
      <c r="E109" s="83"/>
      <c r="F109" s="83"/>
      <c r="G109" s="83"/>
      <c r="H109" s="83"/>
      <c r="I109" s="70"/>
      <c r="M109" s="106" t="s">
        <v>36</v>
      </c>
      <c r="N109" s="106"/>
      <c r="O109" s="106"/>
      <c r="P109" s="106"/>
    </row>
    <row r="110" spans="1:21" x14ac:dyDescent="0.3">
      <c r="M110" s="106"/>
      <c r="N110" s="106"/>
      <c r="O110" s="106"/>
      <c r="P110" s="106"/>
    </row>
    <row r="111" spans="1:21" x14ac:dyDescent="0.3">
      <c r="M111" s="106"/>
      <c r="N111" s="106"/>
      <c r="O111" s="106"/>
      <c r="P111" s="106"/>
    </row>
  </sheetData>
  <mergeCells count="16">
    <mergeCell ref="M5:S6"/>
    <mergeCell ref="N9:O9"/>
    <mergeCell ref="P9:Q9"/>
    <mergeCell ref="M7:M10"/>
    <mergeCell ref="C1:I1"/>
    <mergeCell ref="C7:C10"/>
    <mergeCell ref="D8:D9"/>
    <mergeCell ref="I8:I9"/>
    <mergeCell ref="E9:H9"/>
    <mergeCell ref="C5:K6"/>
    <mergeCell ref="M107:P108"/>
    <mergeCell ref="M109:P111"/>
    <mergeCell ref="J9:K9"/>
    <mergeCell ref="R7:R9"/>
    <mergeCell ref="S7:S9"/>
    <mergeCell ref="M102:P10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Легенда</vt:lpstr>
      <vt:lpstr>Платен промет во МК - број</vt:lpstr>
      <vt:lpstr>Платен промет во МК - вредност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Mentor</dc:creator>
  <cp:lastModifiedBy>Maja Deleva</cp:lastModifiedBy>
  <cp:lastPrinted>2018-04-20T08:46:34Z</cp:lastPrinted>
  <dcterms:created xsi:type="dcterms:W3CDTF">2016-11-05T19:22:28Z</dcterms:created>
  <dcterms:modified xsi:type="dcterms:W3CDTF">2023-07-26T13:14:43Z</dcterms:modified>
</cp:coreProperties>
</file>